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0" windowWidth="22050" windowHeight="9885" activeTab="1"/>
  </bookViews>
  <sheets>
    <sheet name="자체 점검표" sheetId="3" r:id="rId1"/>
    <sheet name="총괄표" sheetId="1" r:id="rId2"/>
    <sheet name="세부실적현황" sheetId="2" r:id="rId3"/>
  </sheets>
  <definedNames>
    <definedName name="_xlnm.Print_Area" localSheetId="0">'자체 점검표'!$A$1:$E$22</definedName>
  </definedNames>
  <calcPr calcId="145621"/>
</workbook>
</file>

<file path=xl/calcChain.xml><?xml version="1.0" encoding="utf-8"?>
<calcChain xmlns="http://schemas.openxmlformats.org/spreadsheetml/2006/main">
  <c r="G6" i="2" l="1"/>
  <c r="G7" i="2"/>
  <c r="G8" i="2"/>
  <c r="G9" i="2"/>
  <c r="G4" i="2" l="1"/>
  <c r="G5" i="2"/>
  <c r="G3" i="2"/>
  <c r="H20" i="3" l="1"/>
  <c r="C16" i="3"/>
  <c r="C5" i="3"/>
  <c r="D5" i="3" l="1"/>
  <c r="M4" i="1"/>
  <c r="J4" i="1"/>
  <c r="H8" i="3" l="1"/>
  <c r="H9" i="3"/>
  <c r="H6" i="3"/>
  <c r="D16" i="3"/>
  <c r="F4" i="1"/>
  <c r="D10" i="3" l="1"/>
  <c r="D4" i="3" s="1"/>
</calcChain>
</file>

<file path=xl/comments1.xml><?xml version="1.0" encoding="utf-8"?>
<comments xmlns="http://schemas.openxmlformats.org/spreadsheetml/2006/main">
  <authors>
    <author>user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user: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2022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 xml:space="preserve">미반영
</t>
        </r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</t>
        </r>
        <r>
          <rPr>
            <sz val="9"/>
            <color indexed="81"/>
            <rFont val="Tahoma"/>
            <family val="2"/>
          </rPr>
          <t>(</t>
        </r>
        <r>
          <rPr>
            <sz val="9"/>
            <color indexed="81"/>
            <rFont val="돋움"/>
            <family val="3"/>
            <charset val="129"/>
          </rPr>
          <t>예정</t>
        </r>
        <r>
          <rPr>
            <sz val="9"/>
            <color indexed="81"/>
            <rFont val="Tahoma"/>
            <family val="2"/>
          </rPr>
          <t>)</t>
        </r>
      </text>
    </comment>
    <comment ref="E19" authorId="0">
      <text>
        <r>
          <rPr>
            <sz val="9"/>
            <color indexed="81"/>
            <rFont val="Tahoma"/>
            <family val="2"/>
          </rPr>
          <t>2022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예산서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미반영</t>
        </r>
        <r>
          <rPr>
            <sz val="9"/>
            <color indexed="81"/>
            <rFont val="Tahoma"/>
            <family val="2"/>
          </rPr>
          <t>2023</t>
        </r>
        <r>
          <rPr>
            <sz val="9"/>
            <color indexed="81"/>
            <rFont val="돋움"/>
            <family val="3"/>
            <charset val="129"/>
          </rPr>
          <t>년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예산서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반영</t>
        </r>
      </text>
    </comment>
  </commentList>
</comments>
</file>

<file path=xl/comments2.xml><?xml version="1.0" encoding="utf-8"?>
<comments xmlns="http://schemas.openxmlformats.org/spreadsheetml/2006/main">
  <authors>
    <author>사용자</author>
    <author>user</author>
  </authors>
  <commentList>
    <comment ref="E3" authorId="0">
      <text>
        <r>
          <rPr>
            <b/>
            <sz val="10"/>
            <color indexed="81"/>
            <rFont val="돋움"/>
            <family val="3"/>
            <charset val="129"/>
          </rPr>
          <t>** 이수자 수 : 개인별 중복실적이 인정되지 않으므로 현원을 초과할 수 없음</t>
        </r>
      </text>
    </comment>
    <comment ref="H4" authorId="1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박태문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이사장님</t>
        </r>
        <r>
          <rPr>
            <sz val="9"/>
            <color indexed="81"/>
            <rFont val="Tahoma"/>
            <family val="2"/>
          </rPr>
          <t xml:space="preserve"> - </t>
        </r>
        <r>
          <rPr>
            <sz val="9"/>
            <color indexed="81"/>
            <rFont val="돋움"/>
            <family val="3"/>
            <charset val="129"/>
          </rPr>
          <t>신규임용자</t>
        </r>
        <r>
          <rPr>
            <sz val="9"/>
            <color indexed="81"/>
            <rFont val="Tahoma"/>
            <family val="2"/>
          </rPr>
          <t>(3</t>
        </r>
        <r>
          <rPr>
            <sz val="9"/>
            <color indexed="81"/>
            <rFont val="돋움"/>
            <family val="3"/>
            <charset val="129"/>
          </rPr>
          <t>개월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이내</t>
        </r>
        <r>
          <rPr>
            <sz val="9"/>
            <color indexed="81"/>
            <rFont val="Tahoma"/>
            <family val="2"/>
          </rPr>
          <t>)</t>
        </r>
        <r>
          <rPr>
            <sz val="9"/>
            <color indexed="81"/>
            <rFont val="돋움"/>
            <family val="3"/>
            <charset val="129"/>
          </rPr>
          <t>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현원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제외</t>
        </r>
      </text>
    </comment>
    <comment ref="A8" authorId="0">
      <text>
        <r>
          <rPr>
            <b/>
            <sz val="10"/>
            <color indexed="81"/>
            <rFont val="돋움"/>
            <family val="3"/>
            <charset val="129"/>
          </rPr>
          <t>연간교육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운영계획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수립여부가</t>
        </r>
        <r>
          <rPr>
            <b/>
            <sz val="10"/>
            <color indexed="81"/>
            <rFont val="Tahoma"/>
            <family val="2"/>
          </rPr>
          <t xml:space="preserve"> Y </t>
        </r>
        <r>
          <rPr>
            <b/>
            <sz val="10"/>
            <color indexed="81"/>
            <rFont val="돋움"/>
            <family val="3"/>
            <charset val="129"/>
          </rPr>
          <t>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반드시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근거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첨부파일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입력</t>
        </r>
      </text>
    </comment>
    <comment ref="A9" authorId="0">
      <text>
        <r>
          <rPr>
            <b/>
            <sz val="10"/>
            <color indexed="81"/>
            <rFont val="돋움"/>
            <family val="3"/>
            <charset val="129"/>
          </rPr>
          <t>부패취약분야교육개설여부가 Y 일 경우 반드시 근거 첨부파일 입력</t>
        </r>
      </text>
    </comment>
    <comment ref="A10" authorId="1">
      <text>
        <r>
          <rPr>
            <b/>
            <sz val="9"/>
            <color indexed="81"/>
            <rFont val="돋움"/>
            <family val="3"/>
            <charset val="129"/>
          </rPr>
          <t>교육예산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반영여부가</t>
        </r>
        <r>
          <rPr>
            <b/>
            <sz val="9"/>
            <color indexed="81"/>
            <rFont val="Tahoma"/>
            <family val="2"/>
          </rPr>
          <t xml:space="preserve"> Y </t>
        </r>
        <r>
          <rPr>
            <b/>
            <sz val="9"/>
            <color indexed="81"/>
            <rFont val="돋움"/>
            <family val="3"/>
            <charset val="129"/>
          </rPr>
          <t>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반드시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근거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첨부파일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입력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B1" authorId="0">
      <text>
        <r>
          <rPr>
            <sz val="9"/>
            <color indexed="81"/>
            <rFont val="돋움"/>
            <family val="3"/>
            <charset val="129"/>
          </rPr>
          <t>동일한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교육과정은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집계하여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작성함</t>
        </r>
      </text>
    </comment>
  </commentList>
</comments>
</file>

<file path=xl/sharedStrings.xml><?xml version="1.0" encoding="utf-8"?>
<sst xmlns="http://schemas.openxmlformats.org/spreadsheetml/2006/main" count="153" uniqueCount="110">
  <si>
    <t>년도</t>
    <phoneticPr fontId="2" type="noConversion"/>
  </si>
  <si>
    <t>기관유형*</t>
    <phoneticPr fontId="2" type="noConversion"/>
  </si>
  <si>
    <t>기관명
(약칭사용불가)</t>
    <phoneticPr fontId="2" type="noConversion"/>
  </si>
  <si>
    <t>교육방법 별 이수현황</t>
    <phoneticPr fontId="2" type="noConversion"/>
  </si>
  <si>
    <t>가점</t>
    <phoneticPr fontId="2" type="noConversion"/>
  </si>
  <si>
    <t>기관장
참석</t>
    <phoneticPr fontId="2" type="noConversion"/>
  </si>
  <si>
    <t>전체</t>
    <phoneticPr fontId="2" type="noConversion"/>
  </si>
  <si>
    <t>사이버교육</t>
    <phoneticPr fontId="2" type="noConversion"/>
  </si>
  <si>
    <t>교육예산
반영
(Y 또는 N)</t>
    <phoneticPr fontId="2" type="noConversion"/>
  </si>
  <si>
    <t>현원
(12월말 기준)</t>
    <phoneticPr fontId="2" type="noConversion"/>
  </si>
  <si>
    <t>이수율</t>
    <phoneticPr fontId="1" type="noConversion"/>
  </si>
  <si>
    <t>현원</t>
    <phoneticPr fontId="2" type="noConversion"/>
  </si>
  <si>
    <t>이수자수</t>
    <phoneticPr fontId="2" type="noConversion"/>
  </si>
  <si>
    <t>이수자수
(교육시간
제한 없음)</t>
    <phoneticPr fontId="2" type="noConversion"/>
  </si>
  <si>
    <t>자동입력</t>
    <phoneticPr fontId="1" type="noConversion"/>
  </si>
  <si>
    <t>기관명</t>
    <phoneticPr fontId="1" type="noConversion"/>
  </si>
  <si>
    <t>교육일시</t>
    <phoneticPr fontId="1" type="noConversion"/>
  </si>
  <si>
    <t>교육시간</t>
    <phoneticPr fontId="1" type="noConversion"/>
  </si>
  <si>
    <t>교육대상</t>
    <phoneticPr fontId="1" type="noConversion"/>
  </si>
  <si>
    <t>교육인원</t>
    <phoneticPr fontId="1" type="noConversion"/>
  </si>
  <si>
    <t>이수율
(b/a*100)</t>
    <phoneticPr fontId="1" type="noConversion"/>
  </si>
  <si>
    <t>교육내용코드</t>
    <phoneticPr fontId="1" type="noConversion"/>
  </si>
  <si>
    <t>교육방법</t>
    <phoneticPr fontId="1" type="noConversion"/>
  </si>
  <si>
    <t>강사</t>
    <phoneticPr fontId="1" type="noConversion"/>
  </si>
  <si>
    <t>근거
(첨부파일명)</t>
    <phoneticPr fontId="1" type="noConversion"/>
  </si>
  <si>
    <t>현원(a)</t>
    <phoneticPr fontId="1" type="noConversion"/>
  </si>
  <si>
    <t>이수자(b)</t>
    <phoneticPr fontId="1" type="noConversion"/>
  </si>
  <si>
    <t>소속</t>
    <phoneticPr fontId="1" type="noConversion"/>
  </si>
  <si>
    <t>이름</t>
    <phoneticPr fontId="1" type="noConversion"/>
  </si>
  <si>
    <t>부패취약분야교육개설 및 실시
(Y 또는 N)</t>
    <phoneticPr fontId="2" type="noConversion"/>
  </si>
  <si>
    <t>참석여부
(Y 또는 N)</t>
    <phoneticPr fontId="2" type="noConversion"/>
  </si>
  <si>
    <t>교육예산 반영 첨부파일명</t>
  </si>
  <si>
    <t>연간교육 운영계획 수립 첨부파일명</t>
    <phoneticPr fontId="1" type="noConversion"/>
  </si>
  <si>
    <t>이수자 수**(연간  2시간 이상 이수자 , 중복 제외)</t>
    <phoneticPr fontId="2" type="noConversion"/>
  </si>
  <si>
    <t>이수자수
(교육시간제한 없음)</t>
    <phoneticPr fontId="2" type="noConversion"/>
  </si>
  <si>
    <t>교육운영현황</t>
    <phoneticPr fontId="1" type="noConversion"/>
  </si>
  <si>
    <r>
      <t xml:space="preserve">고위공직자 </t>
    </r>
    <r>
      <rPr>
        <sz val="11"/>
        <color rgb="FF0070C0"/>
        <rFont val="맑은 고딕"/>
        <family val="3"/>
        <charset val="129"/>
        <scheme val="minor"/>
      </rPr>
      <t>이수율</t>
    </r>
    <phoneticPr fontId="2" type="noConversion"/>
  </si>
  <si>
    <r>
      <t xml:space="preserve">신규자 ,승진자 </t>
    </r>
    <r>
      <rPr>
        <sz val="11"/>
        <color rgb="FF0070C0"/>
        <rFont val="맑은 고딕"/>
        <family val="3"/>
        <charset val="129"/>
        <scheme val="minor"/>
      </rPr>
      <t>교육 이수율</t>
    </r>
    <phoneticPr fontId="2" type="noConversion"/>
  </si>
  <si>
    <r>
      <t xml:space="preserve">전문강사
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</si>
  <si>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r>
      <t xml:space="preserve">일반강사
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</si>
  <si>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r>
      <t>교육훈련기관</t>
    </r>
    <r>
      <rPr>
        <sz val="11"/>
        <color rgb="FF0070C0"/>
        <rFont val="맑은 고딕"/>
        <family val="3"/>
        <charset val="129"/>
        <scheme val="minor"/>
      </rPr>
      <t>교</t>
    </r>
    <r>
      <rPr>
        <sz val="11"/>
        <color theme="1"/>
        <rFont val="맑은 고딕"/>
        <family val="2"/>
        <charset val="129"/>
        <scheme val="minor"/>
      </rPr>
      <t>육</t>
    </r>
    <phoneticPr fontId="2" type="noConversion"/>
  </si>
  <si>
    <r>
      <t xml:space="preserve">시청각
</t>
    </r>
    <r>
      <rPr>
        <sz val="11"/>
        <color rgb="FF0070C0"/>
        <rFont val="맑은 고딕"/>
        <family val="3"/>
        <charset val="129"/>
        <scheme val="minor"/>
      </rPr>
      <t>교육</t>
    </r>
    <phoneticPr fontId="2" type="noConversion"/>
  </si>
  <si>
    <t>부패취약분야교육 계획 및 결과 
첨부파일명</t>
    <phoneticPr fontId="1" type="noConversion"/>
  </si>
  <si>
    <t>Y</t>
  </si>
  <si>
    <t>Y</t>
    <phoneticPr fontId="1" type="noConversion"/>
  </si>
  <si>
    <t>-</t>
    <phoneticPr fontId="1" type="noConversion"/>
  </si>
  <si>
    <t>N</t>
  </si>
  <si>
    <t>구분</t>
    <phoneticPr fontId="1" type="noConversion"/>
  </si>
  <si>
    <t>점검 항목</t>
    <phoneticPr fontId="1" type="noConversion"/>
  </si>
  <si>
    <t>배점</t>
    <phoneticPr fontId="1" type="noConversion"/>
  </si>
  <si>
    <t>점수</t>
    <phoneticPr fontId="1" type="noConversion"/>
  </si>
  <si>
    <t>비고</t>
    <phoneticPr fontId="1" type="noConversion"/>
  </si>
  <si>
    <t>이수인원</t>
    <phoneticPr fontId="1" type="noConversion"/>
  </si>
  <si>
    <t>현원</t>
    <phoneticPr fontId="1" type="noConversion"/>
  </si>
  <si>
    <t>점수(비율)</t>
    <phoneticPr fontId="1" type="noConversion"/>
  </si>
  <si>
    <t>합계</t>
    <phoneticPr fontId="1" type="noConversion"/>
  </si>
  <si>
    <t>소계</t>
    <phoneticPr fontId="1" type="noConversion"/>
  </si>
  <si>
    <t>90%이상</t>
    <phoneticPr fontId="1" type="noConversion"/>
  </si>
  <si>
    <t>참석</t>
    <phoneticPr fontId="1" type="noConversion"/>
  </si>
  <si>
    <t>소계(최대점수)</t>
    <phoneticPr fontId="1" type="noConversion"/>
  </si>
  <si>
    <t>전문강사 집합교육</t>
    <phoneticPr fontId="1" type="noConversion"/>
  </si>
  <si>
    <t>일반강사 집합교육</t>
    <phoneticPr fontId="1" type="noConversion"/>
  </si>
  <si>
    <t>교육훈련기관 집합교육</t>
    <phoneticPr fontId="1" type="noConversion"/>
  </si>
  <si>
    <t>수립</t>
    <phoneticPr fontId="1" type="noConversion"/>
  </si>
  <si>
    <t>전체 임직원</t>
    <phoneticPr fontId="1" type="noConversion"/>
  </si>
  <si>
    <t>기관장 참석</t>
    <phoneticPr fontId="1" type="noConversion"/>
  </si>
  <si>
    <t>고위공직자 대면교육</t>
    <phoneticPr fontId="1" type="noConversion"/>
  </si>
  <si>
    <t>신규 승진자 대면교육</t>
    <phoneticPr fontId="1" type="noConversion"/>
  </si>
  <si>
    <t>교육
이수율
(80점)</t>
    <phoneticPr fontId="1" type="noConversion"/>
  </si>
  <si>
    <t>교육 방법
(20점)</t>
    <phoneticPr fontId="1" type="noConversion"/>
  </si>
  <si>
    <t>사이버교육</t>
    <phoneticPr fontId="1" type="noConversion"/>
  </si>
  <si>
    <t>시청각교육</t>
    <phoneticPr fontId="1" type="noConversion"/>
  </si>
  <si>
    <t>부패방지교육 연간계획 수립</t>
    <phoneticPr fontId="1" type="noConversion"/>
  </si>
  <si>
    <t>부패취약분야 교육 개설 및 실시</t>
    <phoneticPr fontId="1" type="noConversion"/>
  </si>
  <si>
    <t>부패방지교육 예산 명기</t>
    <phoneticPr fontId="1" type="noConversion"/>
  </si>
  <si>
    <t>전직원의 이해충돌 방지 교육 이수율 80%이상</t>
    <phoneticPr fontId="1" type="noConversion"/>
  </si>
  <si>
    <t>가점
(10점)</t>
    <phoneticPr fontId="1" type="noConversion"/>
  </si>
  <si>
    <t>90%이상</t>
    <phoneticPr fontId="1" type="noConversion"/>
  </si>
  <si>
    <t>(2022년) 부패방지교육 자체점검표</t>
    <phoneticPr fontId="1" type="noConversion"/>
  </si>
  <si>
    <t>연간교육
운영계획
수립여부
(Y 또는 N)</t>
    <phoneticPr fontId="2" type="noConversion"/>
  </si>
  <si>
    <t>이해충돌방지
교육이수율이
80%이상
(Y 또는 N)</t>
    <phoneticPr fontId="2" type="noConversion"/>
  </si>
  <si>
    <t>이해충돌방지 교육 이수율이 80%이상</t>
    <phoneticPr fontId="1" type="noConversion"/>
  </si>
  <si>
    <t>* 첨부파일</t>
    <phoneticPr fontId="1" type="noConversion"/>
  </si>
  <si>
    <t>-</t>
    <phoneticPr fontId="1" type="noConversion"/>
  </si>
  <si>
    <t>2022년 청렴(부패방지)교육 운영 계획
(성과감사팀-329, 2022.01.20.)</t>
    <phoneticPr fontId="1" type="noConversion"/>
  </si>
  <si>
    <t>임직원</t>
    <phoneticPr fontId="1" type="noConversion"/>
  </si>
  <si>
    <t>전문강사 교육</t>
    <phoneticPr fontId="1" type="noConversion"/>
  </si>
  <si>
    <t>청렴연수원</t>
    <phoneticPr fontId="1" type="noConversion"/>
  </si>
  <si>
    <t>장태준</t>
    <phoneticPr fontId="1" type="noConversion"/>
  </si>
  <si>
    <t>양천구시설관리공단</t>
    <phoneticPr fontId="1" type="noConversion"/>
  </si>
  <si>
    <t>청탁금지법</t>
  </si>
  <si>
    <t>이사장 직무대행</t>
    <phoneticPr fontId="1" type="noConversion"/>
  </si>
  <si>
    <t>2022년 청렴(부패방지)교육 이수 현황(2022.12.31.)최종.xlsx</t>
  </si>
  <si>
    <t>2022년 청렴(부패방지)교육 이수 현황(2022.12.31.)최종.xlsx</t>
    <phoneticPr fontId="1" type="noConversion"/>
  </si>
  <si>
    <t>신규임용자</t>
    <phoneticPr fontId="1" type="noConversion"/>
  </si>
  <si>
    <t>승진자</t>
    <phoneticPr fontId="1" type="noConversion"/>
  </si>
  <si>
    <t>4~6</t>
    <phoneticPr fontId="1" type="noConversion"/>
  </si>
  <si>
    <t>국민권익위원회</t>
    <phoneticPr fontId="1" type="noConversion"/>
  </si>
  <si>
    <t>조유기 서기관</t>
    <phoneticPr fontId="1" type="noConversion"/>
  </si>
  <si>
    <t>시청각교육(유튜브)</t>
    <phoneticPr fontId="1" type="noConversion"/>
  </si>
  <si>
    <t>지방공기업평가원</t>
    <phoneticPr fontId="1" type="noConversion"/>
  </si>
  <si>
    <t>사이버교육(청렴연수원)</t>
    <phoneticPr fontId="1" type="noConversion"/>
  </si>
  <si>
    <t>사이버교육(지방공기업평가원)</t>
    <phoneticPr fontId="1" type="noConversion"/>
  </si>
  <si>
    <t>사이버청렴교육</t>
  </si>
  <si>
    <t>1~7</t>
    <phoneticPr fontId="1" type="noConversion"/>
  </si>
  <si>
    <t>1~4</t>
    <phoneticPr fontId="1" type="noConversion"/>
  </si>
  <si>
    <t>공직윤리</t>
    <phoneticPr fontId="1" type="noConversion"/>
  </si>
  <si>
    <t>「공직자의 이해충돌 방지법」교육 계획 및 실적</t>
    <phoneticPr fontId="1" type="noConversion"/>
  </si>
  <si>
    <t>반부패 청렴도시 선포식 및 청렴 라이브 교육 계획 및 실적</t>
    <phoneticPr fontId="1" type="noConversion"/>
  </si>
  <si>
    <t>세부실적현황 참조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</si>
</sst>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176" formatCode="General&quot;점&quot;"/>
    <numFmt numFmtId="177" formatCode="mm&quot;월&quot;\ dd&quot;일&quot;"/>
    <numFmt numFmtId="178" formatCode="_(* #,##0_);_(* \(#,##0\);_(* &quot;-&quot;_);_(@_)"/>
    <numFmt numFmtId="179" formatCode="_-* #,##0.00_-;\-* #,##0.00_-;_-* &quot;-&quot;_-;_-@_-"/>
  </numFmts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1"/>
      <color rgb="FF0070C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b/>
      <i/>
      <sz val="10"/>
      <name val="Arial"/>
      <family val="2"/>
    </font>
    <font>
      <sz val="11"/>
      <name val="돋움"/>
      <family val="3"/>
      <charset val="129"/>
    </font>
    <font>
      <sz val="9"/>
      <color indexed="8"/>
      <name val="굴림체"/>
      <family val="3"/>
      <charset val="129"/>
    </font>
    <font>
      <sz val="10"/>
      <name val="Arial"/>
      <family val="2"/>
    </font>
    <font>
      <sz val="9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FF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theme="1"/>
      </right>
      <top style="thin">
        <color theme="1"/>
      </top>
      <bottom/>
      <diagonal/>
    </border>
  </borders>
  <cellStyleXfs count="20">
    <xf numFmtId="0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41" fontId="18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41" fontId="20" fillId="0" borderId="0" applyFont="0" applyFill="0" applyBorder="0" applyAlignment="0" applyProtection="0">
      <alignment vertical="center"/>
    </xf>
    <xf numFmtId="178" fontId="19" fillId="0" borderId="0" applyFont="0" applyFill="0" applyBorder="0" applyAlignment="0" applyProtection="0"/>
    <xf numFmtId="0" fontId="21" fillId="0" borderId="0"/>
    <xf numFmtId="0" fontId="21" fillId="0" borderId="0"/>
    <xf numFmtId="0" fontId="22" fillId="0" borderId="0"/>
    <xf numFmtId="0" fontId="18" fillId="0" borderId="0">
      <alignment vertical="center"/>
    </xf>
    <xf numFmtId="0" fontId="21" fillId="0" borderId="0"/>
    <xf numFmtId="0" fontId="21" fillId="0" borderId="0"/>
    <xf numFmtId="0" fontId="20" fillId="0" borderId="0" applyNumberFormat="0" applyFill="0" applyBorder="0" applyAlignment="0" applyProtection="0"/>
    <xf numFmtId="0" fontId="12" fillId="0" borderId="0">
      <alignment vertical="center"/>
    </xf>
    <xf numFmtId="0" fontId="22" fillId="0" borderId="0"/>
    <xf numFmtId="0" fontId="3" fillId="0" borderId="0">
      <alignment vertical="center"/>
    </xf>
    <xf numFmtId="41" fontId="1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2" borderId="9" xfId="0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0" fillId="3" borderId="19" xfId="0" applyFont="1" applyFill="1" applyBorder="1">
      <alignment vertical="center"/>
    </xf>
    <xf numFmtId="0" fontId="3" fillId="3" borderId="20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4" fillId="0" borderId="0" xfId="0" applyFont="1" applyFill="1" applyBorder="1">
      <alignment vertical="center"/>
    </xf>
    <xf numFmtId="0" fontId="14" fillId="0" borderId="0" xfId="0" applyFont="1" applyFill="1" applyBorder="1" applyAlignment="1">
      <alignment vertical="center"/>
    </xf>
    <xf numFmtId="0" fontId="15" fillId="6" borderId="22" xfId="0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15" fillId="6" borderId="2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6" fontId="15" fillId="5" borderId="23" xfId="0" applyNumberFormat="1" applyFont="1" applyFill="1" applyBorder="1" applyAlignment="1">
      <alignment horizontal="right" vertical="center"/>
    </xf>
    <xf numFmtId="0" fontId="15" fillId="5" borderId="24" xfId="0" applyFont="1" applyFill="1" applyBorder="1" applyAlignment="1">
      <alignment horizontal="center" vertical="center"/>
    </xf>
    <xf numFmtId="0" fontId="15" fillId="0" borderId="0" xfId="0" applyFont="1" applyFill="1" applyBorder="1">
      <alignment vertical="center"/>
    </xf>
    <xf numFmtId="0" fontId="15" fillId="7" borderId="26" xfId="0" applyFont="1" applyFill="1" applyBorder="1" applyAlignment="1">
      <alignment horizontal="center" vertical="center"/>
    </xf>
    <xf numFmtId="176" fontId="15" fillId="7" borderId="26" xfId="0" applyNumberFormat="1" applyFont="1" applyFill="1" applyBorder="1" applyAlignment="1">
      <alignment horizontal="right" vertical="center"/>
    </xf>
    <xf numFmtId="0" fontId="15" fillId="7" borderId="27" xfId="0" applyFont="1" applyFill="1" applyBorder="1" applyAlignment="1">
      <alignment horizontal="center" vertical="center"/>
    </xf>
    <xf numFmtId="0" fontId="14" fillId="0" borderId="29" xfId="0" applyFont="1" applyFill="1" applyBorder="1" applyAlignment="1">
      <alignment horizontal="center" vertical="center"/>
    </xf>
    <xf numFmtId="176" fontId="14" fillId="0" borderId="29" xfId="0" applyNumberFormat="1" applyFont="1" applyFill="1" applyBorder="1" applyAlignment="1">
      <alignment horizontal="right" vertical="center"/>
    </xf>
    <xf numFmtId="0" fontId="14" fillId="0" borderId="30" xfId="0" applyFont="1" applyFill="1" applyBorder="1" applyAlignment="1">
      <alignment horizontal="center" vertical="center"/>
    </xf>
    <xf numFmtId="9" fontId="14" fillId="0" borderId="0" xfId="1" applyFont="1" applyFill="1" applyBorder="1">
      <alignment vertical="center"/>
    </xf>
    <xf numFmtId="0" fontId="14" fillId="0" borderId="32" xfId="0" applyFont="1" applyFill="1" applyBorder="1" applyAlignment="1">
      <alignment horizontal="center" vertical="center"/>
    </xf>
    <xf numFmtId="176" fontId="14" fillId="0" borderId="32" xfId="0" applyNumberFormat="1" applyFont="1" applyFill="1" applyBorder="1" applyAlignment="1">
      <alignment horizontal="right" vertical="center"/>
    </xf>
    <xf numFmtId="0" fontId="14" fillId="0" borderId="33" xfId="0" applyFont="1" applyFill="1" applyBorder="1" applyAlignment="1">
      <alignment horizontal="center" vertical="center"/>
    </xf>
    <xf numFmtId="0" fontId="15" fillId="8" borderId="35" xfId="0" applyFont="1" applyFill="1" applyBorder="1" applyAlignment="1">
      <alignment horizontal="center" vertical="center"/>
    </xf>
    <xf numFmtId="176" fontId="15" fillId="8" borderId="35" xfId="0" applyNumberFormat="1" applyFont="1" applyFill="1" applyBorder="1" applyAlignment="1">
      <alignment horizontal="right" vertical="center"/>
    </xf>
    <xf numFmtId="0" fontId="15" fillId="8" borderId="36" xfId="0" applyFont="1" applyFill="1" applyBorder="1" applyAlignment="1">
      <alignment horizontal="center" vertical="center"/>
    </xf>
    <xf numFmtId="0" fontId="14" fillId="8" borderId="29" xfId="0" applyFont="1" applyFill="1" applyBorder="1" applyAlignment="1">
      <alignment horizontal="center" vertical="center"/>
    </xf>
    <xf numFmtId="176" fontId="14" fillId="8" borderId="29" xfId="0" applyNumberFormat="1" applyFont="1" applyFill="1" applyBorder="1" applyAlignment="1">
      <alignment horizontal="right" vertical="center"/>
    </xf>
    <xf numFmtId="177" fontId="14" fillId="8" borderId="30" xfId="0" applyNumberFormat="1" applyFont="1" applyFill="1" applyBorder="1" applyAlignment="1">
      <alignment horizontal="center" vertical="center"/>
    </xf>
    <xf numFmtId="0" fontId="14" fillId="8" borderId="30" xfId="0" applyFont="1" applyFill="1" applyBorder="1" applyAlignment="1">
      <alignment horizontal="center" vertical="center"/>
    </xf>
    <xf numFmtId="0" fontId="14" fillId="8" borderId="32" xfId="0" applyFont="1" applyFill="1" applyBorder="1" applyAlignment="1">
      <alignment horizontal="center" vertical="center"/>
    </xf>
    <xf numFmtId="176" fontId="14" fillId="8" borderId="32" xfId="0" applyNumberFormat="1" applyFont="1" applyFill="1" applyBorder="1" applyAlignment="1">
      <alignment horizontal="right" vertical="center"/>
    </xf>
    <xf numFmtId="0" fontId="14" fillId="8" borderId="33" xfId="0" applyFont="1" applyFill="1" applyBorder="1" applyAlignment="1">
      <alignment horizontal="center" vertical="center"/>
    </xf>
    <xf numFmtId="177" fontId="14" fillId="0" borderId="0" xfId="0" applyNumberFormat="1" applyFont="1" applyFill="1" applyBorder="1">
      <alignment vertical="center"/>
    </xf>
    <xf numFmtId="177" fontId="0" fillId="0" borderId="0" xfId="0" applyNumberFormat="1">
      <alignment vertical="center"/>
    </xf>
    <xf numFmtId="0" fontId="2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3" fillId="0" borderId="9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vertical="center"/>
    </xf>
    <xf numFmtId="0" fontId="3" fillId="0" borderId="9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49" fontId="24" fillId="0" borderId="0" xfId="0" applyNumberFormat="1" applyFont="1">
      <alignment vertical="center"/>
    </xf>
    <xf numFmtId="0" fontId="24" fillId="4" borderId="9" xfId="0" applyFont="1" applyFill="1" applyBorder="1" applyAlignment="1">
      <alignment horizontal="center" vertical="center"/>
    </xf>
    <xf numFmtId="176" fontId="25" fillId="5" borderId="23" xfId="0" applyNumberFormat="1" applyFont="1" applyFill="1" applyBorder="1" applyAlignment="1">
      <alignment horizontal="right" vertical="center"/>
    </xf>
    <xf numFmtId="0" fontId="15" fillId="9" borderId="29" xfId="0" applyFont="1" applyFill="1" applyBorder="1" applyAlignment="1">
      <alignment horizontal="center" vertical="center"/>
    </xf>
    <xf numFmtId="176" fontId="15" fillId="9" borderId="29" xfId="0" applyNumberFormat="1" applyFont="1" applyFill="1" applyBorder="1" applyAlignment="1">
      <alignment horizontal="right" vertical="center"/>
    </xf>
    <xf numFmtId="0" fontId="15" fillId="9" borderId="30" xfId="0" applyFont="1" applyFill="1" applyBorder="1" applyAlignment="1">
      <alignment horizontal="center" vertical="center"/>
    </xf>
    <xf numFmtId="0" fontId="14" fillId="8" borderId="38" xfId="0" applyFont="1" applyFill="1" applyBorder="1" applyAlignment="1">
      <alignment horizontal="center" vertical="center"/>
    </xf>
    <xf numFmtId="176" fontId="14" fillId="8" borderId="38" xfId="0" applyNumberFormat="1" applyFont="1" applyFill="1" applyBorder="1" applyAlignment="1">
      <alignment horizontal="right" vertical="center"/>
    </xf>
    <xf numFmtId="0" fontId="14" fillId="8" borderId="39" xfId="0" applyFont="1" applyFill="1" applyBorder="1" applyAlignment="1">
      <alignment horizontal="center" vertical="center"/>
    </xf>
    <xf numFmtId="9" fontId="14" fillId="0" borderId="30" xfId="0" applyNumberFormat="1" applyFont="1" applyFill="1" applyBorder="1" applyAlignment="1">
      <alignment horizontal="center" vertical="center"/>
    </xf>
    <xf numFmtId="1" fontId="4" fillId="0" borderId="20" xfId="0" applyNumberFormat="1" applyFont="1" applyBorder="1" applyAlignment="1" applyProtection="1">
      <alignment horizontal="center" vertical="center"/>
      <protection locked="0"/>
    </xf>
    <xf numFmtId="2" fontId="4" fillId="3" borderId="20" xfId="0" applyNumberFormat="1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9" xfId="0" applyFont="1" applyFill="1" applyBorder="1">
      <alignment vertical="center"/>
    </xf>
    <xf numFmtId="0" fontId="3" fillId="0" borderId="9" xfId="0" applyFont="1" applyFill="1" applyBorder="1" applyAlignment="1">
      <alignment vertical="center" wrapText="1"/>
    </xf>
    <xf numFmtId="179" fontId="3" fillId="0" borderId="9" xfId="19" applyNumberFormat="1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 vertical="center" wrapText="1"/>
    </xf>
    <xf numFmtId="0" fontId="15" fillId="7" borderId="28" xfId="0" applyFont="1" applyFill="1" applyBorder="1" applyAlignment="1">
      <alignment horizontal="center" vertical="center" wrapText="1"/>
    </xf>
    <xf numFmtId="0" fontId="15" fillId="9" borderId="28" xfId="0" applyFont="1" applyFill="1" applyBorder="1" applyAlignment="1">
      <alignment horizontal="center" vertical="center" wrapText="1"/>
    </xf>
    <xf numFmtId="0" fontId="15" fillId="9" borderId="31" xfId="0" applyFont="1" applyFill="1" applyBorder="1" applyAlignment="1">
      <alignment horizontal="center" vertical="center" wrapText="1"/>
    </xf>
    <xf numFmtId="0" fontId="15" fillId="8" borderId="34" xfId="0" applyFont="1" applyFill="1" applyBorder="1" applyAlignment="1">
      <alignment horizontal="center" vertical="center" wrapText="1"/>
    </xf>
    <xf numFmtId="0" fontId="15" fillId="8" borderId="28" xfId="0" applyFont="1" applyFill="1" applyBorder="1" applyAlignment="1">
      <alignment horizontal="center" vertical="center" wrapText="1"/>
    </xf>
    <xf numFmtId="0" fontId="15" fillId="8" borderId="37" xfId="0" applyFont="1" applyFill="1" applyBorder="1" applyAlignment="1">
      <alignment horizontal="center" vertical="center" wrapText="1"/>
    </xf>
    <xf numFmtId="0" fontId="15" fillId="8" borderId="3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vertical="center"/>
    </xf>
    <xf numFmtId="0" fontId="24" fillId="4" borderId="9" xfId="0" applyFont="1" applyFill="1" applyBorder="1" applyAlignment="1">
      <alignment horizontal="center" vertical="center" wrapText="1"/>
    </xf>
  </cellXfs>
  <cellStyles count="20">
    <cellStyle name="백분율" xfId="1" builtinId="5"/>
    <cellStyle name="백분율 2" xfId="2"/>
    <cellStyle name="백분율 3" xfId="3"/>
    <cellStyle name="쉼표 [0]" xfId="19" builtinId="6"/>
    <cellStyle name="쉼표 [0] 2" xfId="4"/>
    <cellStyle name="쉼표 [0] 2 2" xfId="5"/>
    <cellStyle name="쉼표 [0] 2 3" xfId="6"/>
    <cellStyle name="쉼표 [0] 3" xfId="7"/>
    <cellStyle name="쉼표 [0] 4" xfId="8"/>
    <cellStyle name="표준" xfId="0" builtinId="0"/>
    <cellStyle name="표준 18" xfId="9"/>
    <cellStyle name="표준 19" xfId="10"/>
    <cellStyle name="표준 2" xfId="11"/>
    <cellStyle name="표준 2 2" xfId="12"/>
    <cellStyle name="표준 2 3" xfId="13"/>
    <cellStyle name="표준 20" xfId="14"/>
    <cellStyle name="표준 3" xfId="15"/>
    <cellStyle name="표준 4" xfId="16"/>
    <cellStyle name="표준 5" xfId="17"/>
    <cellStyle name="표준 6" xfId="18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42336</xdr:colOff>
      <xdr:row>0</xdr:row>
      <xdr:rowOff>21167</xdr:rowOff>
    </xdr:from>
    <xdr:to>
      <xdr:col>22</xdr:col>
      <xdr:colOff>606936</xdr:colOff>
      <xdr:row>16</xdr:row>
      <xdr:rowOff>254000</xdr:rowOff>
    </xdr:to>
    <xdr:pic>
      <xdr:nvPicPr>
        <xdr:cNvPr id="4" name="그림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1919" y="21167"/>
          <a:ext cx="4692100" cy="508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21168</xdr:colOff>
      <xdr:row>0</xdr:row>
      <xdr:rowOff>31750</xdr:rowOff>
    </xdr:from>
    <xdr:to>
      <xdr:col>15</xdr:col>
      <xdr:colOff>550333</xdr:colOff>
      <xdr:row>21</xdr:row>
      <xdr:rowOff>173319</xdr:rowOff>
    </xdr:to>
    <xdr:pic>
      <xdr:nvPicPr>
        <xdr:cNvPr id="6" name="그림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75335" y="31750"/>
          <a:ext cx="4656665" cy="6470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H30"/>
  <sheetViews>
    <sheetView view="pageBreakPreview" zoomScale="90" zoomScaleNormal="90" zoomScaleSheetLayoutView="90" workbookViewId="0">
      <selection activeCell="A21" sqref="A21"/>
    </sheetView>
  </sheetViews>
  <sheetFormatPr defaultRowHeight="23.25" customHeight="1" x14ac:dyDescent="0.3"/>
  <cols>
    <col min="1" max="1" width="12.375" style="13" customWidth="1"/>
    <col min="2" max="2" width="42.625" style="13" bestFit="1" customWidth="1"/>
    <col min="3" max="5" width="13.25" style="13" customWidth="1"/>
    <col min="6" max="7" width="9" style="13"/>
    <col min="8" max="8" width="10.25" style="13" bestFit="1" customWidth="1"/>
    <col min="9" max="16384" width="9" style="13"/>
  </cols>
  <sheetData>
    <row r="1" spans="1:8" ht="31.5" x14ac:dyDescent="0.3">
      <c r="A1" s="72" t="s">
        <v>78</v>
      </c>
      <c r="B1" s="72"/>
      <c r="C1" s="72"/>
      <c r="D1" s="72"/>
      <c r="E1" s="72"/>
    </row>
    <row r="2" spans="1:8" ht="23.25" customHeight="1" thickBot="1" x14ac:dyDescent="0.35">
      <c r="A2" s="14"/>
      <c r="B2" s="14"/>
      <c r="C2" s="14"/>
      <c r="D2" s="14"/>
    </row>
    <row r="3" spans="1:8" ht="23.25" customHeight="1" thickBot="1" x14ac:dyDescent="0.35">
      <c r="A3" s="15" t="s">
        <v>47</v>
      </c>
      <c r="B3" s="16" t="s">
        <v>48</v>
      </c>
      <c r="C3" s="16" t="s">
        <v>49</v>
      </c>
      <c r="D3" s="16" t="s">
        <v>50</v>
      </c>
      <c r="E3" s="17" t="s">
        <v>51</v>
      </c>
      <c r="F3" s="18" t="s">
        <v>52</v>
      </c>
      <c r="G3" s="18" t="s">
        <v>53</v>
      </c>
      <c r="H3" s="13" t="s">
        <v>54</v>
      </c>
    </row>
    <row r="4" spans="1:8" s="21" customFormat="1" ht="23.25" customHeight="1" thickBot="1" x14ac:dyDescent="0.35">
      <c r="A4" s="73" t="s">
        <v>55</v>
      </c>
      <c r="B4" s="74"/>
      <c r="C4" s="19">
        <v>100</v>
      </c>
      <c r="D4" s="55">
        <f>IF(SUM(D5,D10,D16)&gt;=100,100,SUM(D5,D10,D16))</f>
        <v>100</v>
      </c>
      <c r="E4" s="20"/>
    </row>
    <row r="5" spans="1:8" s="21" customFormat="1" ht="23.25" customHeight="1" x14ac:dyDescent="0.3">
      <c r="A5" s="75" t="s">
        <v>68</v>
      </c>
      <c r="B5" s="22" t="s">
        <v>56</v>
      </c>
      <c r="C5" s="23">
        <f>SUM(C6:C9)</f>
        <v>80</v>
      </c>
      <c r="D5" s="23">
        <f>SUM(D6:D9)</f>
        <v>79</v>
      </c>
      <c r="E5" s="24"/>
    </row>
    <row r="6" spans="1:8" ht="23.25" customHeight="1" x14ac:dyDescent="0.3">
      <c r="A6" s="76"/>
      <c r="B6" s="25" t="s">
        <v>64</v>
      </c>
      <c r="C6" s="26">
        <v>60</v>
      </c>
      <c r="D6" s="26">
        <v>60</v>
      </c>
      <c r="E6" s="27" t="s">
        <v>57</v>
      </c>
      <c r="F6" s="13">
        <v>189</v>
      </c>
      <c r="G6" s="13">
        <v>194</v>
      </c>
      <c r="H6" s="28">
        <f>F6/G6</f>
        <v>0.97422680412371132</v>
      </c>
    </row>
    <row r="7" spans="1:8" ht="23.25" customHeight="1" x14ac:dyDescent="0.3">
      <c r="A7" s="76"/>
      <c r="B7" s="25" t="s">
        <v>65</v>
      </c>
      <c r="C7" s="26">
        <v>5</v>
      </c>
      <c r="D7" s="26">
        <v>5</v>
      </c>
      <c r="E7" s="27" t="s">
        <v>58</v>
      </c>
      <c r="H7" s="28"/>
    </row>
    <row r="8" spans="1:8" ht="23.25" customHeight="1" x14ac:dyDescent="0.3">
      <c r="A8" s="76"/>
      <c r="B8" s="25" t="s">
        <v>66</v>
      </c>
      <c r="C8" s="26">
        <v>10</v>
      </c>
      <c r="D8" s="26">
        <v>10</v>
      </c>
      <c r="E8" s="62">
        <v>1</v>
      </c>
      <c r="F8" s="13">
        <v>1</v>
      </c>
      <c r="G8" s="13">
        <v>1</v>
      </c>
      <c r="H8" s="28">
        <f t="shared" ref="H8:H20" si="0">F8/G8</f>
        <v>1</v>
      </c>
    </row>
    <row r="9" spans="1:8" ht="23.25" customHeight="1" x14ac:dyDescent="0.3">
      <c r="A9" s="76"/>
      <c r="B9" s="25" t="s">
        <v>67</v>
      </c>
      <c r="C9" s="26">
        <v>5</v>
      </c>
      <c r="D9" s="26">
        <v>4</v>
      </c>
      <c r="E9" s="27" t="s">
        <v>77</v>
      </c>
      <c r="F9" s="13">
        <v>14</v>
      </c>
      <c r="G9" s="13">
        <v>15</v>
      </c>
      <c r="H9" s="28">
        <f t="shared" si="0"/>
        <v>0.93333333333333335</v>
      </c>
    </row>
    <row r="10" spans="1:8" s="21" customFormat="1" ht="23.25" customHeight="1" x14ac:dyDescent="0.3">
      <c r="A10" s="77" t="s">
        <v>69</v>
      </c>
      <c r="B10" s="56" t="s">
        <v>59</v>
      </c>
      <c r="C10" s="57">
        <v>20</v>
      </c>
      <c r="D10" s="57">
        <f>IF(SUM(D11:D15)&gt;=20,20,SUM(D11:D15))</f>
        <v>18.759999999999998</v>
      </c>
      <c r="E10" s="58"/>
      <c r="H10" s="28"/>
    </row>
    <row r="11" spans="1:8" ht="23.25" customHeight="1" x14ac:dyDescent="0.3">
      <c r="A11" s="77"/>
      <c r="B11" s="25" t="s">
        <v>60</v>
      </c>
      <c r="C11" s="26">
        <v>20</v>
      </c>
      <c r="D11" s="26">
        <v>12.89</v>
      </c>
      <c r="E11" s="27"/>
      <c r="F11" s="13" t="s">
        <v>109</v>
      </c>
      <c r="H11" s="28"/>
    </row>
    <row r="12" spans="1:8" ht="23.25" customHeight="1" x14ac:dyDescent="0.3">
      <c r="A12" s="77"/>
      <c r="B12" s="25" t="s">
        <v>61</v>
      </c>
      <c r="C12" s="26">
        <v>15</v>
      </c>
      <c r="D12" s="26">
        <v>0</v>
      </c>
      <c r="E12" s="27"/>
      <c r="F12" s="13" t="s">
        <v>109</v>
      </c>
      <c r="H12" s="28"/>
    </row>
    <row r="13" spans="1:8" ht="23.25" customHeight="1" x14ac:dyDescent="0.3">
      <c r="A13" s="77"/>
      <c r="B13" s="25" t="s">
        <v>62</v>
      </c>
      <c r="C13" s="26">
        <v>10</v>
      </c>
      <c r="D13" s="26">
        <v>0</v>
      </c>
      <c r="E13" s="27"/>
      <c r="F13" s="13" t="s">
        <v>109</v>
      </c>
      <c r="H13" s="28"/>
    </row>
    <row r="14" spans="1:8" ht="23.25" customHeight="1" x14ac:dyDescent="0.3">
      <c r="A14" s="77"/>
      <c r="B14" s="25" t="s">
        <v>70</v>
      </c>
      <c r="C14" s="26">
        <v>8</v>
      </c>
      <c r="D14" s="26">
        <v>4.45</v>
      </c>
      <c r="E14" s="27"/>
      <c r="F14" s="13" t="s">
        <v>109</v>
      </c>
      <c r="H14" s="28"/>
    </row>
    <row r="15" spans="1:8" ht="23.25" customHeight="1" thickBot="1" x14ac:dyDescent="0.35">
      <c r="A15" s="78"/>
      <c r="B15" s="29" t="s">
        <v>71</v>
      </c>
      <c r="C15" s="30">
        <v>5</v>
      </c>
      <c r="D15" s="30">
        <v>1.42</v>
      </c>
      <c r="E15" s="31"/>
      <c r="F15" s="13" t="s">
        <v>109</v>
      </c>
      <c r="H15" s="28"/>
    </row>
    <row r="16" spans="1:8" s="21" customFormat="1" ht="23.25" customHeight="1" x14ac:dyDescent="0.3">
      <c r="A16" s="79" t="s">
        <v>76</v>
      </c>
      <c r="B16" s="32" t="s">
        <v>56</v>
      </c>
      <c r="C16" s="33">
        <f>SUM(C17:C20)</f>
        <v>10</v>
      </c>
      <c r="D16" s="33">
        <f>SUM(D17:D20)</f>
        <v>7</v>
      </c>
      <c r="E16" s="34"/>
      <c r="H16" s="28"/>
    </row>
    <row r="17" spans="1:8" ht="23.25" customHeight="1" x14ac:dyDescent="0.3">
      <c r="A17" s="80"/>
      <c r="B17" s="35" t="s">
        <v>72</v>
      </c>
      <c r="C17" s="36">
        <v>2</v>
      </c>
      <c r="D17" s="36">
        <v>2</v>
      </c>
      <c r="E17" s="37" t="s">
        <v>63</v>
      </c>
      <c r="H17" s="28"/>
    </row>
    <row r="18" spans="1:8" ht="23.25" customHeight="1" x14ac:dyDescent="0.3">
      <c r="A18" s="80"/>
      <c r="B18" s="35" t="s">
        <v>73</v>
      </c>
      <c r="C18" s="36">
        <v>2</v>
      </c>
      <c r="D18" s="36">
        <v>0</v>
      </c>
      <c r="E18" s="38" t="s">
        <v>45</v>
      </c>
      <c r="H18" s="28"/>
    </row>
    <row r="19" spans="1:8" ht="23.25" customHeight="1" x14ac:dyDescent="0.3">
      <c r="A19" s="81"/>
      <c r="B19" s="59" t="s">
        <v>74</v>
      </c>
      <c r="C19" s="60">
        <v>1</v>
      </c>
      <c r="D19" s="60">
        <v>0</v>
      </c>
      <c r="E19" s="61"/>
      <c r="H19" s="28"/>
    </row>
    <row r="20" spans="1:8" ht="23.25" customHeight="1" thickBot="1" x14ac:dyDescent="0.35">
      <c r="A20" s="82"/>
      <c r="B20" s="39" t="s">
        <v>75</v>
      </c>
      <c r="C20" s="40">
        <v>5</v>
      </c>
      <c r="D20" s="40">
        <v>5</v>
      </c>
      <c r="E20" s="41" t="s">
        <v>77</v>
      </c>
      <c r="F20" s="13">
        <v>188</v>
      </c>
      <c r="G20" s="13">
        <v>194</v>
      </c>
      <c r="H20" s="28">
        <f t="shared" si="0"/>
        <v>0.96907216494845361</v>
      </c>
    </row>
    <row r="21" spans="1:8" ht="23.25" customHeight="1" x14ac:dyDescent="0.3">
      <c r="A21" s="18"/>
    </row>
    <row r="30" spans="1:8" ht="23.25" customHeight="1" x14ac:dyDescent="0.3">
      <c r="D30" s="42"/>
    </row>
  </sheetData>
  <mergeCells count="5">
    <mergeCell ref="A1:E1"/>
    <mergeCell ref="A4:B4"/>
    <mergeCell ref="A5:A9"/>
    <mergeCell ref="A10:A15"/>
    <mergeCell ref="A16:A20"/>
  </mergeCells>
  <phoneticPr fontId="1" type="noConversion"/>
  <pageMargins left="0.7" right="0.7" top="0.75" bottom="0.75" header="0.3" footer="0.3"/>
  <pageSetup paperSize="9" scale="8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V22"/>
  <sheetViews>
    <sheetView tabSelected="1" zoomScale="80" zoomScaleNormal="80" workbookViewId="0">
      <selection activeCell="A5" sqref="A5"/>
    </sheetView>
  </sheetViews>
  <sheetFormatPr defaultRowHeight="16.5" x14ac:dyDescent="0.3"/>
  <cols>
    <col min="17" max="17" width="10.625" bestFit="1" customWidth="1"/>
  </cols>
  <sheetData>
    <row r="1" spans="1:22" x14ac:dyDescent="0.3">
      <c r="A1" s="100" t="s">
        <v>0</v>
      </c>
      <c r="B1" s="103" t="s">
        <v>1</v>
      </c>
      <c r="C1" s="105" t="s">
        <v>2</v>
      </c>
      <c r="D1" s="94" t="s">
        <v>35</v>
      </c>
      <c r="E1" s="95"/>
      <c r="F1" s="95"/>
      <c r="G1" s="95"/>
      <c r="H1" s="95"/>
      <c r="I1" s="95"/>
      <c r="J1" s="95"/>
      <c r="K1" s="95"/>
      <c r="L1" s="95"/>
      <c r="M1" s="106"/>
      <c r="N1" s="94" t="s">
        <v>3</v>
      </c>
      <c r="O1" s="95"/>
      <c r="P1" s="95"/>
      <c r="Q1" s="95"/>
      <c r="R1" s="106"/>
      <c r="S1" s="94" t="s">
        <v>4</v>
      </c>
      <c r="T1" s="95"/>
      <c r="U1" s="95"/>
      <c r="V1" s="96"/>
    </row>
    <row r="2" spans="1:22" ht="33" x14ac:dyDescent="0.3">
      <c r="A2" s="101"/>
      <c r="B2" s="104"/>
      <c r="C2" s="104"/>
      <c r="D2" s="97" t="s">
        <v>6</v>
      </c>
      <c r="E2" s="98"/>
      <c r="F2" s="99"/>
      <c r="G2" s="2" t="s">
        <v>5</v>
      </c>
      <c r="H2" s="107" t="s">
        <v>36</v>
      </c>
      <c r="I2" s="108"/>
      <c r="J2" s="109"/>
      <c r="K2" s="97" t="s">
        <v>37</v>
      </c>
      <c r="L2" s="98"/>
      <c r="M2" s="99"/>
      <c r="N2" s="1" t="s">
        <v>38</v>
      </c>
      <c r="O2" s="1" t="s">
        <v>39</v>
      </c>
      <c r="P2" s="1" t="s">
        <v>40</v>
      </c>
      <c r="Q2" s="1" t="s">
        <v>41</v>
      </c>
      <c r="R2" s="3" t="s">
        <v>7</v>
      </c>
      <c r="S2" s="89" t="s">
        <v>79</v>
      </c>
      <c r="T2" s="89" t="s">
        <v>29</v>
      </c>
      <c r="U2" s="91" t="s">
        <v>8</v>
      </c>
      <c r="V2" s="91" t="s">
        <v>80</v>
      </c>
    </row>
    <row r="3" spans="1:22" ht="68.25" thickBot="1" x14ac:dyDescent="0.35">
      <c r="A3" s="102"/>
      <c r="B3" s="90"/>
      <c r="C3" s="90"/>
      <c r="D3" s="5" t="s">
        <v>9</v>
      </c>
      <c r="E3" s="11" t="s">
        <v>33</v>
      </c>
      <c r="F3" s="5" t="s">
        <v>10</v>
      </c>
      <c r="G3" s="4" t="s">
        <v>30</v>
      </c>
      <c r="H3" s="4" t="s">
        <v>11</v>
      </c>
      <c r="I3" s="4" t="s">
        <v>12</v>
      </c>
      <c r="J3" s="4" t="s">
        <v>10</v>
      </c>
      <c r="K3" s="6" t="s">
        <v>11</v>
      </c>
      <c r="L3" s="6" t="s">
        <v>12</v>
      </c>
      <c r="M3" s="6" t="s">
        <v>10</v>
      </c>
      <c r="N3" s="12" t="s">
        <v>13</v>
      </c>
      <c r="O3" s="12" t="s">
        <v>34</v>
      </c>
      <c r="P3" s="11" t="s">
        <v>34</v>
      </c>
      <c r="Q3" s="11" t="s">
        <v>34</v>
      </c>
      <c r="R3" s="11" t="s">
        <v>34</v>
      </c>
      <c r="S3" s="93"/>
      <c r="T3" s="90"/>
      <c r="U3" s="92"/>
      <c r="V3" s="92"/>
    </row>
    <row r="4" spans="1:22" ht="28.9" customHeight="1" thickTop="1" thickBot="1" x14ac:dyDescent="0.35">
      <c r="A4" s="7" t="s">
        <v>14</v>
      </c>
      <c r="B4" s="8" t="s">
        <v>14</v>
      </c>
      <c r="C4" s="8" t="s">
        <v>14</v>
      </c>
      <c r="D4" s="9">
        <v>194</v>
      </c>
      <c r="E4" s="63">
        <v>189</v>
      </c>
      <c r="F4" s="64">
        <f>E4/D4*100</f>
        <v>97.422680412371136</v>
      </c>
      <c r="G4" s="9" t="s">
        <v>43</v>
      </c>
      <c r="H4" s="9">
        <v>1</v>
      </c>
      <c r="I4" s="9">
        <v>1</v>
      </c>
      <c r="J4" s="64">
        <f>I4/H4*100</f>
        <v>100</v>
      </c>
      <c r="K4" s="9">
        <v>15</v>
      </c>
      <c r="L4" s="9">
        <v>14</v>
      </c>
      <c r="M4" s="64">
        <f>L4/K4*100</f>
        <v>93.333333333333329</v>
      </c>
      <c r="N4" s="44">
        <v>125</v>
      </c>
      <c r="O4" s="44">
        <v>0</v>
      </c>
      <c r="P4" s="9">
        <v>0</v>
      </c>
      <c r="Q4" s="9">
        <v>55</v>
      </c>
      <c r="R4" s="9">
        <v>108</v>
      </c>
      <c r="S4" s="9" t="s">
        <v>44</v>
      </c>
      <c r="T4" s="9" t="s">
        <v>46</v>
      </c>
      <c r="U4" s="10" t="s">
        <v>46</v>
      </c>
      <c r="V4" s="10" t="s">
        <v>43</v>
      </c>
    </row>
    <row r="7" spans="1:22" x14ac:dyDescent="0.3">
      <c r="A7" t="s">
        <v>82</v>
      </c>
    </row>
    <row r="8" spans="1:22" ht="37.5" customHeight="1" x14ac:dyDescent="0.3">
      <c r="A8" s="83" t="s">
        <v>32</v>
      </c>
      <c r="B8" s="83"/>
      <c r="C8" s="83"/>
      <c r="D8" s="86" t="s">
        <v>84</v>
      </c>
      <c r="E8" s="87"/>
      <c r="F8" s="87"/>
      <c r="G8" s="87"/>
      <c r="H8" s="87"/>
      <c r="I8" s="87"/>
      <c r="J8" s="87"/>
      <c r="K8" s="65"/>
      <c r="L8" s="66"/>
      <c r="M8" s="66"/>
      <c r="N8" s="66"/>
      <c r="O8" s="67"/>
      <c r="P8" s="68"/>
      <c r="Q8" s="68"/>
      <c r="R8" s="66"/>
      <c r="S8" s="66"/>
      <c r="T8" s="65"/>
      <c r="U8" s="65"/>
      <c r="V8" s="65"/>
    </row>
    <row r="9" spans="1:22" ht="37.5" customHeight="1" x14ac:dyDescent="0.3">
      <c r="A9" s="83" t="s">
        <v>42</v>
      </c>
      <c r="B9" s="83"/>
      <c r="C9" s="83"/>
      <c r="D9" s="88" t="s">
        <v>83</v>
      </c>
      <c r="E9" s="88"/>
      <c r="F9" s="88"/>
      <c r="G9" s="88"/>
      <c r="H9" s="88"/>
      <c r="I9" s="88"/>
      <c r="J9" s="88"/>
    </row>
    <row r="10" spans="1:22" ht="37.5" customHeight="1" x14ac:dyDescent="0.3">
      <c r="A10" s="84" t="s">
        <v>31</v>
      </c>
      <c r="B10" s="85"/>
      <c r="C10" s="85"/>
      <c r="D10" s="88" t="s">
        <v>83</v>
      </c>
      <c r="E10" s="88"/>
      <c r="F10" s="88"/>
      <c r="G10" s="88"/>
      <c r="H10" s="88"/>
      <c r="I10" s="88"/>
      <c r="J10" s="88"/>
    </row>
    <row r="11" spans="1:22" ht="37.5" customHeight="1" x14ac:dyDescent="0.3">
      <c r="A11" s="83" t="s">
        <v>81</v>
      </c>
      <c r="B11" s="83"/>
      <c r="C11" s="83"/>
      <c r="D11" s="88" t="s">
        <v>93</v>
      </c>
      <c r="E11" s="88"/>
      <c r="F11" s="88"/>
      <c r="G11" s="88"/>
      <c r="H11" s="88"/>
      <c r="I11" s="88"/>
      <c r="J11" s="88"/>
    </row>
    <row r="22" spans="17:17" x14ac:dyDescent="0.3">
      <c r="Q22" s="43"/>
    </row>
  </sheetData>
  <mergeCells count="21">
    <mergeCell ref="A1:A3"/>
    <mergeCell ref="B1:B3"/>
    <mergeCell ref="C1:C3"/>
    <mergeCell ref="N1:R1"/>
    <mergeCell ref="D1:M1"/>
    <mergeCell ref="H2:J2"/>
    <mergeCell ref="K2:M2"/>
    <mergeCell ref="T2:T3"/>
    <mergeCell ref="V2:V3"/>
    <mergeCell ref="S2:S3"/>
    <mergeCell ref="S1:V1"/>
    <mergeCell ref="D2:F2"/>
    <mergeCell ref="U2:U3"/>
    <mergeCell ref="A9:C9"/>
    <mergeCell ref="A10:C10"/>
    <mergeCell ref="A11:C11"/>
    <mergeCell ref="A8:C8"/>
    <mergeCell ref="D8:J8"/>
    <mergeCell ref="D9:J9"/>
    <mergeCell ref="D10:J10"/>
    <mergeCell ref="D11:J11"/>
  </mergeCells>
  <phoneticPr fontId="1" type="noConversion"/>
  <dataValidations count="4">
    <dataValidation type="whole" operator="greaterThanOrEqual" allowBlank="1" showInputMessage="1" showErrorMessage="1" errorTitle="교육방법 별 이수현황 입력오류" error="숫자를 입력해주세요" sqref="N4:R4">
      <formula1>0</formula1>
    </dataValidation>
    <dataValidation type="list" allowBlank="1" showInputMessage="1" showErrorMessage="1" errorTitle="가점 입력오류" error="Y,N 만 입력하세요" sqref="S4:V4">
      <formula1>"Y,N"</formula1>
    </dataValidation>
    <dataValidation type="whole" operator="greaterThanOrEqual" allowBlank="1" showInputMessage="1" showErrorMessage="1" errorTitle="교육이수 현황 입력오류" error="숫자를 입력해주세요" sqref="K4:L4 D4:E4 H4:I4">
      <formula1>0</formula1>
    </dataValidation>
    <dataValidation type="list" allowBlank="1" showInputMessage="1" showErrorMessage="1" errorTitle="교육운영 현황 입력오류" error="Y,N 만 입력하세요" sqref="G4">
      <formula1>"Y,N"</formula1>
    </dataValidation>
  </dataValidations>
  <pageMargins left="0.55000000000000004" right="0.43307086614173229" top="0.74803149606299213" bottom="0.74803149606299213" header="0.31496062992125984" footer="0.31496062992125984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O9"/>
  <sheetViews>
    <sheetView zoomScaleNormal="100" workbookViewId="0">
      <selection activeCell="A10" sqref="A10"/>
    </sheetView>
  </sheetViews>
  <sheetFormatPr defaultColWidth="9" defaultRowHeight="16.5" x14ac:dyDescent="0.3"/>
  <cols>
    <col min="1" max="1" width="19.25" style="45" bestFit="1" customWidth="1"/>
    <col min="2" max="2" width="11.125" style="50" bestFit="1" customWidth="1"/>
    <col min="3" max="3" width="9" style="51" bestFit="1" customWidth="1"/>
    <col min="4" max="4" width="15.875" style="45" bestFit="1" customWidth="1"/>
    <col min="5" max="5" width="7.5" style="45" bestFit="1" customWidth="1"/>
    <col min="6" max="6" width="9.5" style="45" bestFit="1" customWidth="1"/>
    <col min="7" max="7" width="9.375" style="45" bestFit="1" customWidth="1"/>
    <col min="8" max="8" width="15.125" style="45" bestFit="1" customWidth="1"/>
    <col min="9" max="9" width="27" style="45" customWidth="1"/>
    <col min="10" max="10" width="17.875" style="45" customWidth="1"/>
    <col min="11" max="11" width="18.25" style="45" customWidth="1"/>
    <col min="12" max="12" width="59.875" style="45" bestFit="1" customWidth="1"/>
    <col min="13" max="13" width="9" style="45"/>
    <col min="14" max="14" width="18.875" style="45" bestFit="1" customWidth="1"/>
    <col min="15" max="15" width="10.5" style="46" bestFit="1" customWidth="1"/>
    <col min="16" max="16384" width="9" style="45"/>
  </cols>
  <sheetData>
    <row r="1" spans="1:15" s="52" customFormat="1" x14ac:dyDescent="0.3">
      <c r="A1" s="110" t="s">
        <v>15</v>
      </c>
      <c r="B1" s="110" t="s">
        <v>16</v>
      </c>
      <c r="C1" s="111" t="s">
        <v>17</v>
      </c>
      <c r="D1" s="110" t="s">
        <v>18</v>
      </c>
      <c r="E1" s="110" t="s">
        <v>19</v>
      </c>
      <c r="F1" s="110"/>
      <c r="G1" s="112" t="s">
        <v>20</v>
      </c>
      <c r="H1" s="110" t="s">
        <v>21</v>
      </c>
      <c r="I1" s="110" t="s">
        <v>22</v>
      </c>
      <c r="J1" s="110" t="s">
        <v>23</v>
      </c>
      <c r="K1" s="110"/>
      <c r="L1" s="112" t="s">
        <v>24</v>
      </c>
      <c r="O1" s="53"/>
    </row>
    <row r="2" spans="1:15" s="52" customFormat="1" x14ac:dyDescent="0.3">
      <c r="A2" s="110"/>
      <c r="B2" s="110"/>
      <c r="C2" s="111"/>
      <c r="D2" s="110"/>
      <c r="E2" s="54" t="s">
        <v>25</v>
      </c>
      <c r="F2" s="54" t="s">
        <v>26</v>
      </c>
      <c r="G2" s="110"/>
      <c r="H2" s="110"/>
      <c r="I2" s="110"/>
      <c r="J2" s="54" t="s">
        <v>27</v>
      </c>
      <c r="K2" s="54" t="s">
        <v>28</v>
      </c>
      <c r="L2" s="110"/>
      <c r="O2" s="53"/>
    </row>
    <row r="3" spans="1:15" x14ac:dyDescent="0.3">
      <c r="A3" s="49" t="s">
        <v>89</v>
      </c>
      <c r="B3" s="48">
        <v>44799</v>
      </c>
      <c r="C3" s="47">
        <v>2</v>
      </c>
      <c r="D3" s="69" t="s">
        <v>85</v>
      </c>
      <c r="E3" s="69">
        <v>194</v>
      </c>
      <c r="F3" s="69">
        <v>125</v>
      </c>
      <c r="G3" s="71">
        <f>F3/E3*100</f>
        <v>64.432989690721655</v>
      </c>
      <c r="H3" s="49" t="s">
        <v>90</v>
      </c>
      <c r="I3" s="69" t="s">
        <v>86</v>
      </c>
      <c r="J3" s="69" t="s">
        <v>87</v>
      </c>
      <c r="K3" s="49" t="s">
        <v>88</v>
      </c>
      <c r="L3" s="70" t="s">
        <v>108</v>
      </c>
    </row>
    <row r="4" spans="1:15" x14ac:dyDescent="0.3">
      <c r="A4" s="49" t="s">
        <v>89</v>
      </c>
      <c r="B4" s="48">
        <v>44853</v>
      </c>
      <c r="C4" s="47">
        <v>3</v>
      </c>
      <c r="D4" s="49" t="s">
        <v>91</v>
      </c>
      <c r="E4" s="49">
        <v>1</v>
      </c>
      <c r="F4" s="49">
        <v>1</v>
      </c>
      <c r="G4" s="71">
        <f t="shared" ref="G4:G9" si="0">F4/E4*100</f>
        <v>100</v>
      </c>
      <c r="H4" s="49" t="s">
        <v>106</v>
      </c>
      <c r="I4" s="49" t="s">
        <v>86</v>
      </c>
      <c r="J4" s="49" t="s">
        <v>87</v>
      </c>
      <c r="K4" s="49"/>
      <c r="L4" s="49" t="s">
        <v>92</v>
      </c>
    </row>
    <row r="5" spans="1:15" x14ac:dyDescent="0.3">
      <c r="A5" s="49" t="s">
        <v>89</v>
      </c>
      <c r="B5" s="48">
        <v>44607</v>
      </c>
      <c r="C5" s="47" t="s">
        <v>96</v>
      </c>
      <c r="D5" s="69" t="s">
        <v>94</v>
      </c>
      <c r="E5" s="69">
        <v>7</v>
      </c>
      <c r="F5" s="69">
        <v>6</v>
      </c>
      <c r="G5" s="71">
        <f t="shared" si="0"/>
        <v>85.714285714285708</v>
      </c>
      <c r="H5" s="49" t="s">
        <v>106</v>
      </c>
      <c r="I5" s="69" t="s">
        <v>86</v>
      </c>
      <c r="J5" s="69" t="s">
        <v>87</v>
      </c>
      <c r="K5" s="49"/>
      <c r="L5" s="49" t="s">
        <v>92</v>
      </c>
    </row>
    <row r="6" spans="1:15" x14ac:dyDescent="0.3">
      <c r="A6" s="49" t="s">
        <v>89</v>
      </c>
      <c r="B6" s="48">
        <v>44642</v>
      </c>
      <c r="C6" s="47" t="s">
        <v>96</v>
      </c>
      <c r="D6" s="69" t="s">
        <v>95</v>
      </c>
      <c r="E6" s="69">
        <v>8</v>
      </c>
      <c r="F6" s="69">
        <v>8</v>
      </c>
      <c r="G6" s="71">
        <f t="shared" si="0"/>
        <v>100</v>
      </c>
      <c r="H6" s="49" t="s">
        <v>106</v>
      </c>
      <c r="I6" s="69" t="s">
        <v>86</v>
      </c>
      <c r="J6" s="69" t="s">
        <v>87</v>
      </c>
      <c r="K6" s="49"/>
      <c r="L6" s="49" t="s">
        <v>92</v>
      </c>
    </row>
    <row r="7" spans="1:15" x14ac:dyDescent="0.3">
      <c r="A7" s="49" t="s">
        <v>89</v>
      </c>
      <c r="B7" s="48">
        <v>44603</v>
      </c>
      <c r="C7" s="47" t="s">
        <v>104</v>
      </c>
      <c r="D7" s="49" t="s">
        <v>85</v>
      </c>
      <c r="E7" s="49">
        <v>194</v>
      </c>
      <c r="F7" s="49">
        <v>29</v>
      </c>
      <c r="G7" s="71">
        <f t="shared" si="0"/>
        <v>14.948453608247423</v>
      </c>
      <c r="H7" s="49" t="s">
        <v>103</v>
      </c>
      <c r="I7" s="49" t="s">
        <v>101</v>
      </c>
      <c r="J7" s="49" t="s">
        <v>87</v>
      </c>
      <c r="K7" s="49"/>
      <c r="L7" s="49" t="s">
        <v>92</v>
      </c>
    </row>
    <row r="8" spans="1:15" x14ac:dyDescent="0.3">
      <c r="A8" s="49" t="s">
        <v>89</v>
      </c>
      <c r="B8" s="48">
        <v>44637</v>
      </c>
      <c r="C8" s="47" t="s">
        <v>105</v>
      </c>
      <c r="D8" s="49" t="s">
        <v>85</v>
      </c>
      <c r="E8" s="49">
        <v>194</v>
      </c>
      <c r="F8" s="49">
        <v>79</v>
      </c>
      <c r="G8" s="71">
        <f t="shared" si="0"/>
        <v>40.72164948453608</v>
      </c>
      <c r="H8" s="49" t="s">
        <v>103</v>
      </c>
      <c r="I8" s="49" t="s">
        <v>102</v>
      </c>
      <c r="J8" s="49" t="s">
        <v>100</v>
      </c>
      <c r="K8" s="49"/>
      <c r="L8" s="49" t="s">
        <v>92</v>
      </c>
    </row>
    <row r="9" spans="1:15" x14ac:dyDescent="0.3">
      <c r="A9" s="49" t="s">
        <v>89</v>
      </c>
      <c r="B9" s="48">
        <v>44680</v>
      </c>
      <c r="C9" s="47">
        <v>2</v>
      </c>
      <c r="D9" s="69" t="s">
        <v>85</v>
      </c>
      <c r="E9" s="69">
        <v>194</v>
      </c>
      <c r="F9" s="69">
        <v>55</v>
      </c>
      <c r="G9" s="71">
        <f t="shared" si="0"/>
        <v>28.350515463917525</v>
      </c>
      <c r="H9" s="49" t="s">
        <v>103</v>
      </c>
      <c r="I9" s="69" t="s">
        <v>99</v>
      </c>
      <c r="J9" s="69" t="s">
        <v>97</v>
      </c>
      <c r="K9" s="49" t="s">
        <v>98</v>
      </c>
      <c r="L9" s="49" t="s">
        <v>107</v>
      </c>
    </row>
  </sheetData>
  <mergeCells count="10">
    <mergeCell ref="G1:G2"/>
    <mergeCell ref="H1:H2"/>
    <mergeCell ref="I1:I2"/>
    <mergeCell ref="J1:K1"/>
    <mergeCell ref="L1:L2"/>
    <mergeCell ref="A1:A2"/>
    <mergeCell ref="B1:B2"/>
    <mergeCell ref="C1:C2"/>
    <mergeCell ref="D1:D2"/>
    <mergeCell ref="E1:F1"/>
  </mergeCells>
  <phoneticPr fontId="1" type="noConversion"/>
  <dataValidations count="1">
    <dataValidation type="list" allowBlank="1" showInputMessage="1" showErrorMessage="1" sqref="H3:H9">
      <formula1>"청탁금지법, 공익신고자보호제도, 공직자행동강령, 사이버청렴교육, 부패신고 및 보호제도, 청렴소양, 공직윤리, 부패 또는 감사 사례교육"</formula1>
    </dataValidation>
  </dataValidations>
  <pageMargins left="0.39" right="0.43" top="0.74803149606299213" bottom="0.74803149606299213" header="0.31496062992125984" footer="0.31496062992125984"/>
  <pageSetup paperSize="9" scale="7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1</vt:i4>
      </vt:variant>
    </vt:vector>
  </HeadingPairs>
  <TitlesOfParts>
    <vt:vector size="4" baseType="lpstr">
      <vt:lpstr>자체 점검표</vt:lpstr>
      <vt:lpstr>총괄표</vt:lpstr>
      <vt:lpstr>세부실적현황</vt:lpstr>
      <vt:lpstr>'자체 점검표'!Print_Area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2022-01-18T08:53:41Z</cp:lastPrinted>
  <dcterms:created xsi:type="dcterms:W3CDTF">2019-10-24T08:26:16Z</dcterms:created>
  <dcterms:modified xsi:type="dcterms:W3CDTF">2023-02-02T05:14:09Z</dcterms:modified>
</cp:coreProperties>
</file>