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4520" yWindow="-45" windowWidth="12345" windowHeight="13080"/>
  </bookViews>
  <sheets>
    <sheet name="2024년" sheetId="4" r:id="rId1"/>
    <sheet name="2023년" sheetId="3" r:id="rId2"/>
  </sheets>
  <definedNames>
    <definedName name="_xlnm.Print_Area" localSheetId="1">'2023년'!$A$1:$L$31</definedName>
    <definedName name="_xlnm.Print_Area" localSheetId="0">'2024년'!$A$1:$L$31</definedName>
  </definedNames>
  <calcPr calcId="145621" calcMode="manual"/>
</workbook>
</file>

<file path=xl/calcChain.xml><?xml version="1.0" encoding="utf-8"?>
<calcChain xmlns="http://schemas.openxmlformats.org/spreadsheetml/2006/main">
  <c r="L6" i="4" l="1"/>
  <c r="L5" i="4" s="1"/>
  <c r="H24" i="4" l="1"/>
  <c r="K24" i="4"/>
  <c r="J24" i="4"/>
  <c r="K22" i="4"/>
  <c r="J22" i="4"/>
  <c r="H22" i="4"/>
  <c r="K21" i="4"/>
  <c r="J21" i="4"/>
  <c r="H21" i="4"/>
  <c r="J20" i="4"/>
  <c r="H20" i="4"/>
  <c r="K20" i="4" s="1"/>
  <c r="H19" i="4"/>
  <c r="K19" i="4" s="1"/>
  <c r="J19" i="4"/>
  <c r="H18" i="4"/>
  <c r="K18" i="4"/>
  <c r="J18" i="4"/>
  <c r="J23" i="4"/>
  <c r="H23" i="4"/>
  <c r="K23" i="4" s="1"/>
  <c r="H17" i="4" l="1"/>
  <c r="K17" i="4" s="1"/>
  <c r="J17" i="4"/>
  <c r="H16" i="4"/>
  <c r="K16" i="4" s="1"/>
  <c r="J16" i="4"/>
  <c r="H15" i="4" l="1"/>
  <c r="K15" i="4"/>
  <c r="J15" i="4"/>
  <c r="H14" i="4"/>
  <c r="K14" i="4" s="1"/>
  <c r="J14" i="4"/>
  <c r="H10" i="4" l="1"/>
  <c r="K10" i="4" s="1"/>
  <c r="H11" i="4"/>
  <c r="K11" i="4" s="1"/>
  <c r="H12" i="4"/>
  <c r="K12" i="4" s="1"/>
  <c r="H13" i="4"/>
  <c r="K13" i="4" s="1"/>
  <c r="J10" i="4"/>
  <c r="J11" i="4"/>
  <c r="J12" i="4"/>
  <c r="J13" i="4"/>
  <c r="K9" i="4"/>
  <c r="J9" i="4"/>
  <c r="H9" i="4"/>
  <c r="I10" i="4"/>
  <c r="L7" i="4" l="1"/>
  <c r="L5" i="3"/>
  <c r="K12" i="3"/>
  <c r="L7" i="3" s="1"/>
  <c r="K13" i="3"/>
  <c r="K15" i="3"/>
  <c r="K16" i="3"/>
  <c r="K17" i="3"/>
  <c r="K18" i="3"/>
  <c r="K19" i="3"/>
  <c r="J19" i="3"/>
  <c r="J14" i="3"/>
  <c r="J22" i="3"/>
  <c r="J21" i="3"/>
  <c r="J20" i="3"/>
  <c r="J18" i="3"/>
  <c r="J17" i="3"/>
  <c r="J16" i="3"/>
  <c r="J15" i="3" l="1"/>
  <c r="J13" i="3" l="1"/>
  <c r="J11" i="3" l="1"/>
  <c r="K11" i="3"/>
  <c r="J12" i="3" l="1"/>
  <c r="I12" i="3"/>
  <c r="K10" i="3"/>
  <c r="J10" i="3"/>
  <c r="I10" i="3"/>
  <c r="K9" i="3"/>
  <c r="J9" i="3"/>
  <c r="I9" i="3"/>
</calcChain>
</file>

<file path=xl/comments1.xml><?xml version="1.0" encoding="utf-8"?>
<comments xmlns="http://schemas.openxmlformats.org/spreadsheetml/2006/main">
  <authors>
    <author>user</author>
  </authors>
  <commentList>
    <comment ref="J6" authorId="0">
      <text>
        <r>
          <rPr>
            <b/>
            <sz val="9"/>
            <color indexed="81"/>
            <rFont val="Tahoma"/>
            <family val="2"/>
          </rPr>
          <t>user:</t>
        </r>
        <r>
          <rPr>
            <sz val="9"/>
            <color indexed="81"/>
            <rFont val="Tahoma"/>
            <family val="2"/>
          </rPr>
          <t xml:space="preserve">
</t>
        </r>
        <r>
          <rPr>
            <sz val="9"/>
            <color indexed="81"/>
            <rFont val="돋움"/>
            <family val="3"/>
            <charset val="129"/>
          </rPr>
          <t>전통시장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상품권</t>
        </r>
        <r>
          <rPr>
            <sz val="9"/>
            <color indexed="81"/>
            <rFont val="Tahoma"/>
            <family val="2"/>
          </rPr>
          <t xml:space="preserve"> + (</t>
        </r>
        <r>
          <rPr>
            <sz val="9"/>
            <color indexed="81"/>
            <rFont val="돋움"/>
            <family val="3"/>
            <charset val="129"/>
          </rPr>
          <t>일반</t>
        </r>
        <r>
          <rPr>
            <sz val="9"/>
            <color indexed="81"/>
            <rFont val="Tahoma"/>
            <family val="2"/>
          </rPr>
          <t>)</t>
        </r>
        <r>
          <rPr>
            <sz val="9"/>
            <color indexed="81"/>
            <rFont val="돋움"/>
            <family val="3"/>
            <charset val="129"/>
          </rPr>
          <t>상품권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합계액</t>
        </r>
      </text>
    </comment>
  </commentList>
</comments>
</file>

<file path=xl/comments2.xml><?xml version="1.0" encoding="utf-8"?>
<comments xmlns="http://schemas.openxmlformats.org/spreadsheetml/2006/main">
  <authors>
    <author>user</author>
  </authors>
  <commentList>
    <comment ref="J6" authorId="0">
      <text>
        <r>
          <rPr>
            <b/>
            <sz val="9"/>
            <color indexed="81"/>
            <rFont val="Tahoma"/>
            <family val="2"/>
          </rPr>
          <t>user:</t>
        </r>
        <r>
          <rPr>
            <sz val="9"/>
            <color indexed="81"/>
            <rFont val="Tahoma"/>
            <family val="2"/>
          </rPr>
          <t xml:space="preserve">
</t>
        </r>
        <r>
          <rPr>
            <sz val="9"/>
            <color indexed="81"/>
            <rFont val="돋움"/>
            <family val="3"/>
            <charset val="129"/>
          </rPr>
          <t>전통시장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상품권</t>
        </r>
        <r>
          <rPr>
            <sz val="9"/>
            <color indexed="81"/>
            <rFont val="Tahoma"/>
            <family val="2"/>
          </rPr>
          <t xml:space="preserve"> + (</t>
        </r>
        <r>
          <rPr>
            <sz val="9"/>
            <color indexed="81"/>
            <rFont val="돋움"/>
            <family val="3"/>
            <charset val="129"/>
          </rPr>
          <t>일반</t>
        </r>
        <r>
          <rPr>
            <sz val="9"/>
            <color indexed="81"/>
            <rFont val="Tahoma"/>
            <family val="2"/>
          </rPr>
          <t>)</t>
        </r>
        <r>
          <rPr>
            <sz val="9"/>
            <color indexed="81"/>
            <rFont val="돋움"/>
            <family val="3"/>
            <charset val="129"/>
          </rPr>
          <t>상품권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합계액</t>
        </r>
      </text>
    </comment>
  </commentList>
</comments>
</file>

<file path=xl/sharedStrings.xml><?xml version="1.0" encoding="utf-8"?>
<sst xmlns="http://schemas.openxmlformats.org/spreadsheetml/2006/main" count="184" uniqueCount="45">
  <si>
    <t>분  야</t>
    <phoneticPr fontId="1" type="noConversion"/>
  </si>
  <si>
    <t>인사ㆍ총무ㆍ회계</t>
    <phoneticPr fontId="1" type="noConversion"/>
  </si>
  <si>
    <t>기  능</t>
    <phoneticPr fontId="1" type="noConversion"/>
  </si>
  <si>
    <t>회계</t>
    <phoneticPr fontId="1" type="noConversion"/>
  </si>
  <si>
    <t>현행화</t>
    <phoneticPr fontId="1" type="noConversion"/>
  </si>
  <si>
    <t>구입일자</t>
    <phoneticPr fontId="1" type="noConversion"/>
  </si>
  <si>
    <t>구입목적</t>
    <phoneticPr fontId="1" type="noConversion"/>
  </si>
  <si>
    <t>비고</t>
    <phoneticPr fontId="1" type="noConversion"/>
  </si>
  <si>
    <t>종류</t>
    <phoneticPr fontId="2" type="noConversion"/>
  </si>
  <si>
    <t>전통시장 상품권</t>
    <phoneticPr fontId="2" type="noConversion"/>
  </si>
  <si>
    <t>구매처</t>
    <phoneticPr fontId="2" type="noConversion"/>
  </si>
  <si>
    <t>예산과목</t>
    <phoneticPr fontId="2" type="noConversion"/>
  </si>
  <si>
    <t>구입수량</t>
    <phoneticPr fontId="2" type="noConversion"/>
  </si>
  <si>
    <t>구입금액(원)</t>
    <phoneticPr fontId="1" type="noConversion"/>
  </si>
  <si>
    <t>사용수량</t>
    <phoneticPr fontId="1" type="noConversion"/>
  </si>
  <si>
    <t>연번</t>
    <phoneticPr fontId="2" type="noConversion"/>
  </si>
  <si>
    <t>사용금액(원)</t>
    <phoneticPr fontId="1" type="noConversion"/>
  </si>
  <si>
    <t>사용일자</t>
    <phoneticPr fontId="2" type="noConversion"/>
  </si>
  <si>
    <t>전체 상품권 구입 합계</t>
    <phoneticPr fontId="1" type="noConversion"/>
  </si>
  <si>
    <t>전체 상품권 구입액 대비 비율</t>
    <phoneticPr fontId="1" type="noConversion"/>
  </si>
  <si>
    <t>전통시장상품권 구입 및 사용 현황</t>
    <phoneticPr fontId="1" type="noConversion"/>
  </si>
  <si>
    <t>전통시장상품권 구입 합계</t>
    <phoneticPr fontId="1" type="noConversion"/>
  </si>
  <si>
    <t>우리은행</t>
    <phoneticPr fontId="2" type="noConversion"/>
  </si>
  <si>
    <t>전통시장 상품권</t>
    <phoneticPr fontId="1" type="noConversion"/>
  </si>
  <si>
    <t>복리후생(생일축하)</t>
    <phoneticPr fontId="1" type="noConversion"/>
  </si>
  <si>
    <t>우리은행</t>
    <phoneticPr fontId="1" type="noConversion"/>
  </si>
  <si>
    <t>정원자산업무비</t>
    <phoneticPr fontId="2" type="noConversion"/>
  </si>
  <si>
    <t>2023. 12월</t>
    <phoneticPr fontId="1" type="noConversion"/>
  </si>
  <si>
    <t>기타영업외비용</t>
    <phoneticPr fontId="2" type="noConversion"/>
  </si>
  <si>
    <t>직원 복리후생 지원금</t>
    <phoneticPr fontId="2" type="noConversion"/>
  </si>
  <si>
    <t>우리은행</t>
    <phoneticPr fontId="2" type="noConversion"/>
  </si>
  <si>
    <t>종무식 지원금</t>
    <phoneticPr fontId="2" type="noConversion"/>
  </si>
  <si>
    <t>모범직원, 친절직원, 예산절감 우수직원</t>
    <phoneticPr fontId="2" type="noConversion"/>
  </si>
  <si>
    <t>포상금</t>
    <phoneticPr fontId="2" type="noConversion"/>
  </si>
  <si>
    <t>복리후생(생일축하) 여입</t>
    <phoneticPr fontId="1" type="noConversion"/>
  </si>
  <si>
    <t>상반기 창의혁신 챌린지 상품권</t>
    <phoneticPr fontId="2" type="noConversion"/>
  </si>
  <si>
    <t>하반기 창의혁신 챌린지 상품권</t>
    <phoneticPr fontId="2" type="noConversion"/>
  </si>
  <si>
    <t>복리후생비</t>
    <phoneticPr fontId="2" type="noConversion"/>
  </si>
  <si>
    <t>2024. 12월</t>
    <phoneticPr fontId="1" type="noConversion"/>
  </si>
  <si>
    <t>전통시장 상품권</t>
    <phoneticPr fontId="1" type="noConversion"/>
  </si>
  <si>
    <t>포상금(창의혁신챌린지)</t>
    <phoneticPr fontId="9" type="noConversion"/>
  </si>
  <si>
    <t>우리은행</t>
    <phoneticPr fontId="1" type="noConversion"/>
  </si>
  <si>
    <t>포상금</t>
    <phoneticPr fontId="9" type="noConversion"/>
  </si>
  <si>
    <t>포상금(윤리인권경영)</t>
    <phoneticPr fontId="9" type="noConversion"/>
  </si>
  <si>
    <t>포상금(모범친절, 예산절감)</t>
    <phoneticPr fontId="9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</si>
</sst>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-* #,##0_-;\-* #,##0_-;_-* &quot;-&quot;_-;_-@_-"/>
  </numFmts>
  <fonts count="10" x14ac:knownFonts="1">
    <font>
      <sz val="11"/>
      <color theme="1"/>
      <name val="맑은 고딕"/>
      <family val="3"/>
      <charset val="129"/>
      <scheme val="minor"/>
    </font>
    <font>
      <sz val="8"/>
      <name val="맑은 고딕"/>
      <family val="3"/>
      <charset val="129"/>
    </font>
    <font>
      <sz val="8"/>
      <name val="맑은 고딕"/>
      <family val="3"/>
      <charset val="129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9"/>
      <color indexed="81"/>
      <name val="돋움"/>
      <family val="3"/>
      <charset val="129"/>
    </font>
    <font>
      <sz val="11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22"/>
      <color theme="1"/>
      <name val="맑은 고딕"/>
      <family val="3"/>
      <charset val="129"/>
      <scheme val="minor"/>
    </font>
    <font>
      <sz val="8"/>
      <name val="맑은 고딕"/>
      <family val="3"/>
      <charset val="129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3">
    <xf numFmtId="0" fontId="0" fillId="0" borderId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</cellStyleXfs>
  <cellXfs count="26">
    <xf numFmtId="0" fontId="0" fillId="0" borderId="0" xfId="0">
      <alignment vertical="center"/>
    </xf>
    <xf numFmtId="0" fontId="7" fillId="0" borderId="0" xfId="0" applyFont="1" applyBorder="1" applyAlignment="1">
      <alignment horizontal="center" vertical="center"/>
    </xf>
    <xf numFmtId="0" fontId="7" fillId="0" borderId="0" xfId="0" applyFont="1" applyBorder="1" applyAlignment="1">
      <alignment vertical="center"/>
    </xf>
    <xf numFmtId="0" fontId="0" fillId="0" borderId="1" xfId="0" applyBorder="1" applyAlignment="1">
      <alignment horizontal="center" vertical="center"/>
    </xf>
    <xf numFmtId="14" fontId="0" fillId="0" borderId="1" xfId="0" applyNumberFormat="1" applyFont="1" applyBorder="1" applyAlignment="1">
      <alignment horizontal="center" vertical="center"/>
    </xf>
    <xf numFmtId="0" fontId="0" fillId="0" borderId="1" xfId="0" applyBorder="1">
      <alignment vertical="center"/>
    </xf>
    <xf numFmtId="41" fontId="6" fillId="0" borderId="1" xfId="2" applyFont="1" applyBorder="1">
      <alignment vertical="center"/>
    </xf>
    <xf numFmtId="10" fontId="6" fillId="0" borderId="1" xfId="1" applyNumberFormat="1" applyFont="1" applyBorder="1">
      <alignment vertical="center"/>
    </xf>
    <xf numFmtId="41" fontId="6" fillId="2" borderId="1" xfId="2" applyFont="1" applyFill="1" applyBorder="1">
      <alignment vertical="center"/>
    </xf>
    <xf numFmtId="41" fontId="6" fillId="0" borderId="1" xfId="2" applyFont="1" applyFill="1" applyBorder="1">
      <alignment vertical="center"/>
    </xf>
    <xf numFmtId="0" fontId="0" fillId="0" borderId="1" xfId="0" applyFill="1" applyBorder="1" applyAlignment="1">
      <alignment horizontal="center" vertical="center"/>
    </xf>
    <xf numFmtId="0" fontId="7" fillId="3" borderId="1" xfId="0" applyFont="1" applyFill="1" applyBorder="1" applyAlignment="1">
      <alignment horizontal="center" vertical="center"/>
    </xf>
    <xf numFmtId="14" fontId="7" fillId="0" borderId="0" xfId="0" applyNumberFormat="1" applyFont="1" applyBorder="1" applyAlignment="1">
      <alignment horizontal="center" vertical="center"/>
    </xf>
    <xf numFmtId="14" fontId="0" fillId="0" borderId="0" xfId="0" applyNumberFormat="1">
      <alignment vertical="center"/>
    </xf>
    <xf numFmtId="14" fontId="0" fillId="0" borderId="1" xfId="0" applyNumberForma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7" fillId="0" borderId="0" xfId="0" applyFont="1">
      <alignment vertical="center"/>
    </xf>
    <xf numFmtId="0" fontId="7" fillId="4" borderId="1" xfId="0" applyFont="1" applyFill="1" applyBorder="1" applyAlignment="1">
      <alignment horizontal="center" vertical="center"/>
    </xf>
    <xf numFmtId="14" fontId="7" fillId="4" borderId="1" xfId="0" applyNumberFormat="1" applyFont="1" applyFill="1" applyBorder="1" applyAlignment="1">
      <alignment horizontal="center" vertical="center"/>
    </xf>
    <xf numFmtId="14" fontId="0" fillId="0" borderId="1" xfId="0" applyNumberFormat="1" applyBorder="1">
      <alignment vertical="center"/>
    </xf>
    <xf numFmtId="41" fontId="6" fillId="0" borderId="1" xfId="2" applyFont="1" applyBorder="1" applyAlignment="1">
      <alignment horizontal="center" vertical="center"/>
    </xf>
    <xf numFmtId="0" fontId="7" fillId="3" borderId="1" xfId="0" applyFont="1" applyFill="1" applyBorder="1" applyAlignment="1">
      <alignment horizontal="center" vertical="center"/>
    </xf>
    <xf numFmtId="41" fontId="6" fillId="0" borderId="1" xfId="2" applyFont="1" applyBorder="1" applyAlignment="1">
      <alignment vertical="center"/>
    </xf>
    <xf numFmtId="14" fontId="8" fillId="0" borderId="0" xfId="0" applyNumberFormat="1" applyFont="1" applyBorder="1" applyAlignment="1">
      <alignment horizontal="center" vertical="center" shrinkToFit="1"/>
    </xf>
    <xf numFmtId="14" fontId="8" fillId="0" borderId="2" xfId="0" applyNumberFormat="1" applyFont="1" applyBorder="1" applyAlignment="1">
      <alignment horizontal="center" vertical="center" shrinkToFit="1"/>
    </xf>
    <xf numFmtId="0" fontId="7" fillId="3" borderId="1" xfId="0" applyFont="1" applyFill="1" applyBorder="1" applyAlignment="1">
      <alignment horizontal="center" vertical="center"/>
    </xf>
  </cellXfs>
  <cellStyles count="3">
    <cellStyle name="백분율" xfId="1" builtinId="5"/>
    <cellStyle name="쉼표 [0]" xfId="2" builtinId="6"/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L32"/>
  <sheetViews>
    <sheetView tabSelected="1" view="pageBreakPreview" topLeftCell="B1" zoomScaleNormal="100" zoomScaleSheetLayoutView="100" workbookViewId="0">
      <selection activeCell="L6" sqref="L6"/>
    </sheetView>
  </sheetViews>
  <sheetFormatPr defaultRowHeight="16.5" x14ac:dyDescent="0.3"/>
  <cols>
    <col min="1" max="1" width="6" style="15" customWidth="1"/>
    <col min="2" max="2" width="11.625" style="13" customWidth="1"/>
    <col min="3" max="3" width="20" customWidth="1"/>
    <col min="4" max="4" width="35.125" customWidth="1"/>
    <col min="5" max="5" width="19.25" customWidth="1"/>
    <col min="6" max="6" width="30.5" bestFit="1" customWidth="1"/>
    <col min="7" max="7" width="11.25" customWidth="1"/>
    <col min="8" max="8" width="14.625" customWidth="1"/>
    <col min="9" max="9" width="11.625" customWidth="1"/>
    <col min="10" max="10" width="11.25" customWidth="1"/>
    <col min="11" max="11" width="14.625" customWidth="1"/>
    <col min="12" max="12" width="25.5" bestFit="1" customWidth="1"/>
    <col min="13" max="23" width="9" customWidth="1"/>
  </cols>
  <sheetData>
    <row r="1" spans="1:12" ht="16.5" customHeight="1" x14ac:dyDescent="0.3">
      <c r="A1" s="23" t="s">
        <v>20</v>
      </c>
      <c r="B1" s="23"/>
      <c r="C1" s="23"/>
      <c r="D1" s="23"/>
      <c r="E1" s="23"/>
      <c r="F1" s="23"/>
      <c r="G1" s="23"/>
      <c r="H1" s="23"/>
      <c r="I1" s="23"/>
      <c r="J1" s="24"/>
      <c r="K1" s="21" t="s">
        <v>0</v>
      </c>
      <c r="L1" s="3" t="s">
        <v>1</v>
      </c>
    </row>
    <row r="2" spans="1:12" ht="16.5" customHeight="1" x14ac:dyDescent="0.3">
      <c r="A2" s="23"/>
      <c r="B2" s="23"/>
      <c r="C2" s="23"/>
      <c r="D2" s="23"/>
      <c r="E2" s="23"/>
      <c r="F2" s="23"/>
      <c r="G2" s="23"/>
      <c r="H2" s="23"/>
      <c r="I2" s="23"/>
      <c r="J2" s="24"/>
      <c r="K2" s="21" t="s">
        <v>2</v>
      </c>
      <c r="L2" s="3" t="s">
        <v>3</v>
      </c>
    </row>
    <row r="3" spans="1:12" ht="16.5" customHeight="1" x14ac:dyDescent="0.3">
      <c r="A3" s="23"/>
      <c r="B3" s="23"/>
      <c r="C3" s="23"/>
      <c r="D3" s="23"/>
      <c r="E3" s="23"/>
      <c r="F3" s="23"/>
      <c r="G3" s="23"/>
      <c r="H3" s="23"/>
      <c r="I3" s="23"/>
      <c r="J3" s="24"/>
      <c r="K3" s="21" t="s">
        <v>4</v>
      </c>
      <c r="L3" s="4" t="s">
        <v>38</v>
      </c>
    </row>
    <row r="4" spans="1:12" ht="15" customHeight="1" x14ac:dyDescent="0.3">
      <c r="B4" s="12"/>
      <c r="C4" s="1"/>
      <c r="D4" s="1"/>
      <c r="E4" s="1"/>
      <c r="F4" s="1"/>
      <c r="G4" s="1"/>
      <c r="H4" s="1"/>
      <c r="I4" s="1"/>
      <c r="J4" s="2"/>
      <c r="K4" s="2"/>
      <c r="L4" s="2"/>
    </row>
    <row r="5" spans="1:12" x14ac:dyDescent="0.3">
      <c r="J5" s="25" t="s">
        <v>19</v>
      </c>
      <c r="K5" s="25"/>
      <c r="L5" s="7">
        <f>L7/L6</f>
        <v>0.99060281388212257</v>
      </c>
    </row>
    <row r="6" spans="1:12" x14ac:dyDescent="0.3">
      <c r="J6" s="25" t="s">
        <v>18</v>
      </c>
      <c r="K6" s="25"/>
      <c r="L6" s="6">
        <f>L7+263720</f>
        <v>28063720</v>
      </c>
    </row>
    <row r="7" spans="1:12" x14ac:dyDescent="0.3">
      <c r="J7" s="25" t="s">
        <v>21</v>
      </c>
      <c r="K7" s="25"/>
      <c r="L7" s="8">
        <f>SUM(K9:K29)</f>
        <v>27800000</v>
      </c>
    </row>
    <row r="8" spans="1:12" s="16" customFormat="1" x14ac:dyDescent="0.3">
      <c r="A8" s="17" t="s">
        <v>15</v>
      </c>
      <c r="B8" s="18" t="s">
        <v>5</v>
      </c>
      <c r="C8" s="17" t="s">
        <v>8</v>
      </c>
      <c r="D8" s="17" t="s">
        <v>6</v>
      </c>
      <c r="E8" s="17" t="s">
        <v>10</v>
      </c>
      <c r="F8" s="17" t="s">
        <v>11</v>
      </c>
      <c r="G8" s="17" t="s">
        <v>12</v>
      </c>
      <c r="H8" s="17" t="s">
        <v>13</v>
      </c>
      <c r="I8" s="17" t="s">
        <v>17</v>
      </c>
      <c r="J8" s="17" t="s">
        <v>14</v>
      </c>
      <c r="K8" s="17" t="s">
        <v>16</v>
      </c>
      <c r="L8" s="17" t="s">
        <v>7</v>
      </c>
    </row>
    <row r="9" spans="1:12" x14ac:dyDescent="0.3">
      <c r="A9" s="3">
        <v>1</v>
      </c>
      <c r="B9" s="14">
        <v>45309</v>
      </c>
      <c r="C9" s="3" t="s">
        <v>23</v>
      </c>
      <c r="D9" s="3" t="s">
        <v>24</v>
      </c>
      <c r="E9" s="3" t="s">
        <v>25</v>
      </c>
      <c r="F9" s="3" t="s">
        <v>37</v>
      </c>
      <c r="G9" s="22">
        <v>320</v>
      </c>
      <c r="H9" s="6">
        <f>G9*10000</f>
        <v>3200000</v>
      </c>
      <c r="I9" s="14">
        <v>45309</v>
      </c>
      <c r="J9" s="20">
        <f>G9</f>
        <v>320</v>
      </c>
      <c r="K9" s="6">
        <f t="shared" ref="K9:K22" si="0">H9</f>
        <v>3200000</v>
      </c>
      <c r="L9" s="5"/>
    </row>
    <row r="10" spans="1:12" x14ac:dyDescent="0.3">
      <c r="A10" s="3">
        <v>2</v>
      </c>
      <c r="B10" s="14">
        <v>45349</v>
      </c>
      <c r="C10" s="3" t="s">
        <v>23</v>
      </c>
      <c r="D10" s="3" t="s">
        <v>24</v>
      </c>
      <c r="E10" s="3" t="s">
        <v>25</v>
      </c>
      <c r="F10" s="3" t="s">
        <v>37</v>
      </c>
      <c r="G10" s="22">
        <v>220</v>
      </c>
      <c r="H10" s="6">
        <f t="shared" ref="H10:H22" si="1">G10*10000</f>
        <v>2200000</v>
      </c>
      <c r="I10" s="14">
        <f>B10</f>
        <v>45349</v>
      </c>
      <c r="J10" s="20">
        <f t="shared" ref="J10:J22" si="2">G10</f>
        <v>220</v>
      </c>
      <c r="K10" s="6">
        <f t="shared" si="0"/>
        <v>2200000</v>
      </c>
      <c r="L10" s="5"/>
    </row>
    <row r="11" spans="1:12" x14ac:dyDescent="0.3">
      <c r="A11" s="3">
        <v>3</v>
      </c>
      <c r="B11" s="14">
        <v>45378</v>
      </c>
      <c r="C11" s="3" t="s">
        <v>9</v>
      </c>
      <c r="D11" s="3" t="s">
        <v>24</v>
      </c>
      <c r="E11" s="3" t="s">
        <v>22</v>
      </c>
      <c r="F11" s="3" t="s">
        <v>37</v>
      </c>
      <c r="G11" s="22">
        <v>160</v>
      </c>
      <c r="H11" s="6">
        <f t="shared" si="1"/>
        <v>1600000</v>
      </c>
      <c r="I11" s="14">
        <v>45378</v>
      </c>
      <c r="J11" s="20">
        <f t="shared" si="2"/>
        <v>160</v>
      </c>
      <c r="K11" s="6">
        <f t="shared" si="0"/>
        <v>1600000</v>
      </c>
      <c r="L11" s="5"/>
    </row>
    <row r="12" spans="1:12" x14ac:dyDescent="0.3">
      <c r="A12" s="3">
        <v>4</v>
      </c>
      <c r="B12" s="14">
        <v>45390</v>
      </c>
      <c r="C12" s="3" t="s">
        <v>23</v>
      </c>
      <c r="D12" s="3" t="s">
        <v>24</v>
      </c>
      <c r="E12" s="3" t="s">
        <v>25</v>
      </c>
      <c r="F12" s="3" t="s">
        <v>37</v>
      </c>
      <c r="G12" s="22">
        <v>140</v>
      </c>
      <c r="H12" s="6">
        <f t="shared" si="1"/>
        <v>1400000</v>
      </c>
      <c r="I12" s="14">
        <v>45392</v>
      </c>
      <c r="J12" s="20">
        <f t="shared" si="2"/>
        <v>140</v>
      </c>
      <c r="K12" s="6">
        <f t="shared" si="0"/>
        <v>1400000</v>
      </c>
      <c r="L12" s="5"/>
    </row>
    <row r="13" spans="1:12" x14ac:dyDescent="0.3">
      <c r="A13" s="3">
        <v>5</v>
      </c>
      <c r="B13" s="14">
        <v>45421</v>
      </c>
      <c r="C13" s="3" t="s">
        <v>23</v>
      </c>
      <c r="D13" s="3" t="s">
        <v>24</v>
      </c>
      <c r="E13" s="3" t="s">
        <v>25</v>
      </c>
      <c r="F13" s="3" t="s">
        <v>37</v>
      </c>
      <c r="G13" s="22">
        <v>110</v>
      </c>
      <c r="H13" s="6">
        <f t="shared" si="1"/>
        <v>1100000</v>
      </c>
      <c r="I13" s="14">
        <v>45421</v>
      </c>
      <c r="J13" s="20">
        <f t="shared" si="2"/>
        <v>110</v>
      </c>
      <c r="K13" s="6">
        <f t="shared" si="0"/>
        <v>1100000</v>
      </c>
      <c r="L13" s="5"/>
    </row>
    <row r="14" spans="1:12" x14ac:dyDescent="0.3">
      <c r="A14" s="3">
        <v>6</v>
      </c>
      <c r="B14" s="14">
        <v>45453</v>
      </c>
      <c r="C14" s="3" t="s">
        <v>23</v>
      </c>
      <c r="D14" s="3" t="s">
        <v>24</v>
      </c>
      <c r="E14" s="3" t="s">
        <v>25</v>
      </c>
      <c r="F14" s="3" t="s">
        <v>37</v>
      </c>
      <c r="G14" s="22">
        <v>200</v>
      </c>
      <c r="H14" s="6">
        <f t="shared" si="1"/>
        <v>2000000</v>
      </c>
      <c r="I14" s="14">
        <v>45454</v>
      </c>
      <c r="J14" s="20">
        <f t="shared" si="2"/>
        <v>200</v>
      </c>
      <c r="K14" s="6">
        <f t="shared" si="0"/>
        <v>2000000</v>
      </c>
      <c r="L14" s="5"/>
    </row>
    <row r="15" spans="1:12" x14ac:dyDescent="0.3">
      <c r="A15" s="3">
        <v>7</v>
      </c>
      <c r="B15" s="14">
        <v>45481</v>
      </c>
      <c r="C15" s="3" t="s">
        <v>23</v>
      </c>
      <c r="D15" s="3" t="s">
        <v>24</v>
      </c>
      <c r="E15" s="3" t="s">
        <v>25</v>
      </c>
      <c r="F15" s="3" t="s">
        <v>37</v>
      </c>
      <c r="G15" s="22">
        <v>150</v>
      </c>
      <c r="H15" s="6">
        <f t="shared" si="1"/>
        <v>1500000</v>
      </c>
      <c r="I15" s="14">
        <v>45482</v>
      </c>
      <c r="J15" s="20">
        <f t="shared" si="2"/>
        <v>150</v>
      </c>
      <c r="K15" s="6">
        <f t="shared" si="0"/>
        <v>1500000</v>
      </c>
      <c r="L15" s="5"/>
    </row>
    <row r="16" spans="1:12" x14ac:dyDescent="0.3">
      <c r="A16" s="3">
        <v>8</v>
      </c>
      <c r="B16" s="14">
        <v>45516</v>
      </c>
      <c r="C16" s="3" t="s">
        <v>23</v>
      </c>
      <c r="D16" s="3" t="s">
        <v>24</v>
      </c>
      <c r="E16" s="3" t="s">
        <v>25</v>
      </c>
      <c r="F16" s="3" t="s">
        <v>37</v>
      </c>
      <c r="G16" s="22">
        <v>100</v>
      </c>
      <c r="H16" s="6">
        <f t="shared" si="1"/>
        <v>1000000</v>
      </c>
      <c r="I16" s="14">
        <v>45517</v>
      </c>
      <c r="J16" s="20">
        <f t="shared" si="2"/>
        <v>100</v>
      </c>
      <c r="K16" s="6">
        <f t="shared" si="0"/>
        <v>1000000</v>
      </c>
      <c r="L16" s="5"/>
    </row>
    <row r="17" spans="1:12" x14ac:dyDescent="0.3">
      <c r="A17" s="3">
        <v>9</v>
      </c>
      <c r="B17" s="14">
        <v>45539</v>
      </c>
      <c r="C17" s="3" t="s">
        <v>23</v>
      </c>
      <c r="D17" s="3" t="s">
        <v>24</v>
      </c>
      <c r="E17" s="3" t="s">
        <v>25</v>
      </c>
      <c r="F17" s="3" t="s">
        <v>37</v>
      </c>
      <c r="G17" s="22">
        <v>180</v>
      </c>
      <c r="H17" s="6">
        <f t="shared" si="1"/>
        <v>1800000</v>
      </c>
      <c r="I17" s="14">
        <v>45545</v>
      </c>
      <c r="J17" s="20">
        <f t="shared" si="2"/>
        <v>180</v>
      </c>
      <c r="K17" s="6">
        <f t="shared" si="0"/>
        <v>1800000</v>
      </c>
      <c r="L17" s="5"/>
    </row>
    <row r="18" spans="1:12" x14ac:dyDescent="0.3">
      <c r="A18" s="3">
        <v>10</v>
      </c>
      <c r="B18" s="14">
        <v>45546</v>
      </c>
      <c r="C18" s="3" t="s">
        <v>39</v>
      </c>
      <c r="D18" s="3" t="s">
        <v>40</v>
      </c>
      <c r="E18" s="3" t="s">
        <v>41</v>
      </c>
      <c r="F18" s="3" t="s">
        <v>42</v>
      </c>
      <c r="G18" s="22">
        <v>45</v>
      </c>
      <c r="H18" s="6">
        <f t="shared" si="1"/>
        <v>450000</v>
      </c>
      <c r="I18" s="14">
        <v>45546</v>
      </c>
      <c r="J18" s="20">
        <f t="shared" si="2"/>
        <v>45</v>
      </c>
      <c r="K18" s="6">
        <f t="shared" si="0"/>
        <v>450000</v>
      </c>
      <c r="L18" s="5"/>
    </row>
    <row r="19" spans="1:12" x14ac:dyDescent="0.3">
      <c r="A19" s="3">
        <v>11</v>
      </c>
      <c r="B19" s="14">
        <v>45546</v>
      </c>
      <c r="C19" s="3" t="s">
        <v>39</v>
      </c>
      <c r="D19" s="3" t="s">
        <v>43</v>
      </c>
      <c r="E19" s="3" t="s">
        <v>41</v>
      </c>
      <c r="F19" s="3" t="s">
        <v>42</v>
      </c>
      <c r="G19" s="22">
        <v>30</v>
      </c>
      <c r="H19" s="6">
        <f t="shared" si="1"/>
        <v>300000</v>
      </c>
      <c r="I19" s="14">
        <v>45546</v>
      </c>
      <c r="J19" s="20">
        <f t="shared" si="2"/>
        <v>30</v>
      </c>
      <c r="K19" s="6">
        <f t="shared" si="0"/>
        <v>300000</v>
      </c>
      <c r="L19" s="5"/>
    </row>
    <row r="20" spans="1:12" x14ac:dyDescent="0.3">
      <c r="A20" s="3">
        <v>12</v>
      </c>
      <c r="B20" s="14">
        <v>45572</v>
      </c>
      <c r="C20" s="3" t="s">
        <v>23</v>
      </c>
      <c r="D20" s="3" t="s">
        <v>24</v>
      </c>
      <c r="E20" s="3" t="s">
        <v>25</v>
      </c>
      <c r="F20" s="3" t="s">
        <v>37</v>
      </c>
      <c r="G20" s="22">
        <v>150</v>
      </c>
      <c r="H20" s="6">
        <f t="shared" si="1"/>
        <v>1500000</v>
      </c>
      <c r="I20" s="14">
        <v>45573</v>
      </c>
      <c r="J20" s="20">
        <f t="shared" si="2"/>
        <v>150</v>
      </c>
      <c r="K20" s="6">
        <f t="shared" si="0"/>
        <v>1500000</v>
      </c>
      <c r="L20" s="5"/>
    </row>
    <row r="21" spans="1:12" x14ac:dyDescent="0.3">
      <c r="A21" s="3">
        <v>13</v>
      </c>
      <c r="B21" s="14">
        <v>45607</v>
      </c>
      <c r="C21" s="3" t="s">
        <v>23</v>
      </c>
      <c r="D21" s="3" t="s">
        <v>24</v>
      </c>
      <c r="E21" s="3" t="s">
        <v>25</v>
      </c>
      <c r="F21" s="3" t="s">
        <v>37</v>
      </c>
      <c r="G21" s="22">
        <v>90</v>
      </c>
      <c r="H21" s="6">
        <f t="shared" si="1"/>
        <v>900000</v>
      </c>
      <c r="I21" s="14">
        <v>45608</v>
      </c>
      <c r="J21" s="20">
        <f t="shared" si="2"/>
        <v>90</v>
      </c>
      <c r="K21" s="6">
        <f t="shared" si="0"/>
        <v>900000</v>
      </c>
      <c r="L21" s="5"/>
    </row>
    <row r="22" spans="1:12" x14ac:dyDescent="0.3">
      <c r="A22" s="3">
        <v>14</v>
      </c>
      <c r="B22" s="14">
        <v>45635</v>
      </c>
      <c r="C22" s="3" t="s">
        <v>23</v>
      </c>
      <c r="D22" s="3" t="s">
        <v>24</v>
      </c>
      <c r="E22" s="3" t="s">
        <v>25</v>
      </c>
      <c r="F22" s="3" t="s">
        <v>37</v>
      </c>
      <c r="G22" s="22">
        <v>210</v>
      </c>
      <c r="H22" s="6">
        <f t="shared" si="1"/>
        <v>2100000</v>
      </c>
      <c r="I22" s="14">
        <v>45636</v>
      </c>
      <c r="J22" s="20">
        <f t="shared" si="2"/>
        <v>210</v>
      </c>
      <c r="K22" s="6">
        <f t="shared" si="0"/>
        <v>2100000</v>
      </c>
      <c r="L22" s="5"/>
    </row>
    <row r="23" spans="1:12" x14ac:dyDescent="0.3">
      <c r="A23" s="3">
        <v>15</v>
      </c>
      <c r="B23" s="14">
        <v>45644</v>
      </c>
      <c r="C23" s="3" t="s">
        <v>23</v>
      </c>
      <c r="D23" s="3" t="s">
        <v>40</v>
      </c>
      <c r="E23" s="3" t="s">
        <v>25</v>
      </c>
      <c r="F23" s="3" t="s">
        <v>42</v>
      </c>
      <c r="G23" s="22">
        <v>105</v>
      </c>
      <c r="H23" s="6">
        <f t="shared" ref="H23:H24" si="3">G23*10000</f>
        <v>1050000</v>
      </c>
      <c r="I23" s="14">
        <v>45644</v>
      </c>
      <c r="J23" s="20">
        <f t="shared" ref="J23:J24" si="4">G23</f>
        <v>105</v>
      </c>
      <c r="K23" s="6">
        <f t="shared" ref="K23:K24" si="5">H23</f>
        <v>1050000</v>
      </c>
      <c r="L23" s="5"/>
    </row>
    <row r="24" spans="1:12" x14ac:dyDescent="0.3">
      <c r="A24" s="3">
        <v>16</v>
      </c>
      <c r="B24" s="14">
        <v>45650</v>
      </c>
      <c r="C24" s="3" t="s">
        <v>39</v>
      </c>
      <c r="D24" s="3" t="s">
        <v>44</v>
      </c>
      <c r="E24" s="3" t="s">
        <v>41</v>
      </c>
      <c r="F24" s="3" t="s">
        <v>42</v>
      </c>
      <c r="G24" s="22">
        <v>570</v>
      </c>
      <c r="H24" s="6">
        <f t="shared" si="3"/>
        <v>5700000</v>
      </c>
      <c r="I24" s="14">
        <v>45650</v>
      </c>
      <c r="J24" s="20">
        <f t="shared" si="4"/>
        <v>570</v>
      </c>
      <c r="K24" s="6">
        <f t="shared" si="5"/>
        <v>5700000</v>
      </c>
      <c r="L24" s="5"/>
    </row>
    <row r="25" spans="1:12" x14ac:dyDescent="0.3">
      <c r="A25" s="3">
        <v>17</v>
      </c>
      <c r="B25" s="14"/>
      <c r="C25" s="3"/>
      <c r="D25" s="3"/>
      <c r="E25" s="3"/>
      <c r="F25" s="3"/>
      <c r="G25" s="22"/>
      <c r="H25" s="6"/>
      <c r="I25" s="14"/>
      <c r="J25" s="20"/>
      <c r="K25" s="6"/>
      <c r="L25" s="5"/>
    </row>
    <row r="26" spans="1:12" x14ac:dyDescent="0.3">
      <c r="A26" s="3">
        <v>18</v>
      </c>
      <c r="B26" s="14"/>
      <c r="C26" s="3"/>
      <c r="D26" s="10"/>
      <c r="E26" s="3"/>
      <c r="F26" s="3"/>
      <c r="G26" s="22"/>
      <c r="H26" s="6"/>
      <c r="I26" s="14"/>
      <c r="J26" s="20"/>
      <c r="K26" s="6"/>
      <c r="L26" s="5"/>
    </row>
    <row r="27" spans="1:12" x14ac:dyDescent="0.3">
      <c r="A27" s="3">
        <v>19</v>
      </c>
      <c r="B27" s="14"/>
      <c r="C27" s="3"/>
      <c r="D27" s="3"/>
      <c r="E27" s="3"/>
      <c r="F27" s="10"/>
      <c r="G27" s="22"/>
      <c r="H27" s="6"/>
      <c r="I27" s="14"/>
      <c r="J27" s="20"/>
      <c r="K27" s="6"/>
      <c r="L27" s="5"/>
    </row>
    <row r="28" spans="1:12" x14ac:dyDescent="0.3">
      <c r="A28" s="3">
        <v>20</v>
      </c>
      <c r="B28" s="14"/>
      <c r="C28" s="3"/>
      <c r="D28" s="10"/>
      <c r="E28" s="10"/>
      <c r="F28" s="10"/>
      <c r="G28" s="10"/>
      <c r="H28" s="9"/>
      <c r="I28" s="14"/>
      <c r="J28" s="10"/>
      <c r="K28" s="9"/>
      <c r="L28" s="5"/>
    </row>
    <row r="29" spans="1:12" x14ac:dyDescent="0.3">
      <c r="A29" s="3">
        <v>21</v>
      </c>
      <c r="B29" s="14"/>
      <c r="C29" s="3"/>
      <c r="D29" s="10"/>
      <c r="E29" s="10"/>
      <c r="F29" s="10"/>
      <c r="G29" s="10"/>
      <c r="H29" s="9"/>
      <c r="I29" s="14"/>
      <c r="J29" s="10"/>
      <c r="K29" s="9"/>
      <c r="L29" s="5"/>
    </row>
    <row r="30" spans="1:12" x14ac:dyDescent="0.3">
      <c r="A30" s="3">
        <v>22</v>
      </c>
      <c r="B30" s="19"/>
      <c r="C30" s="5"/>
      <c r="D30" s="5"/>
      <c r="E30" s="5"/>
      <c r="F30" s="5"/>
      <c r="G30" s="5"/>
      <c r="H30" s="5"/>
      <c r="I30" s="5"/>
      <c r="J30" s="5"/>
      <c r="K30" s="5"/>
      <c r="L30" s="5"/>
    </row>
    <row r="31" spans="1:12" x14ac:dyDescent="0.3">
      <c r="A31" s="3">
        <v>23</v>
      </c>
      <c r="B31" s="19"/>
      <c r="C31" s="5"/>
      <c r="D31" s="5"/>
      <c r="E31" s="5"/>
      <c r="F31" s="5"/>
      <c r="G31" s="5"/>
      <c r="H31" s="5"/>
      <c r="I31" s="5"/>
      <c r="J31" s="5"/>
      <c r="K31" s="5"/>
      <c r="L31" s="5"/>
    </row>
    <row r="32" spans="1:12" x14ac:dyDescent="0.3">
      <c r="A32" s="3"/>
    </row>
  </sheetData>
  <mergeCells count="4">
    <mergeCell ref="A1:J3"/>
    <mergeCell ref="J5:K5"/>
    <mergeCell ref="J6:K6"/>
    <mergeCell ref="J7:K7"/>
  </mergeCells>
  <phoneticPr fontId="9" type="noConversion"/>
  <pageMargins left="0.70866141732283472" right="0.70866141732283472" top="0.74803149606299213" bottom="0.74803149606299213" header="0.31496062992125984" footer="0.31496062992125984"/>
  <pageSetup paperSize="9" scale="57" fitToHeight="0" orientation="landscape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L32"/>
  <sheetViews>
    <sheetView view="pageBreakPreview" zoomScaleNormal="100" zoomScaleSheetLayoutView="100" workbookViewId="0">
      <selection activeCell="C19" sqref="C19"/>
    </sheetView>
  </sheetViews>
  <sheetFormatPr defaultRowHeight="16.5" x14ac:dyDescent="0.3"/>
  <cols>
    <col min="1" max="1" width="6" style="15" customWidth="1"/>
    <col min="2" max="2" width="11.625" style="13" customWidth="1"/>
    <col min="3" max="3" width="20" customWidth="1"/>
    <col min="4" max="4" width="35.125" customWidth="1"/>
    <col min="5" max="5" width="19.25" customWidth="1"/>
    <col min="6" max="6" width="30.5" bestFit="1" customWidth="1"/>
    <col min="7" max="7" width="11.25" customWidth="1"/>
    <col min="8" max="8" width="14.625" customWidth="1"/>
    <col min="9" max="9" width="11.625" customWidth="1"/>
    <col min="10" max="10" width="11.25" customWidth="1"/>
    <col min="11" max="11" width="14.625" customWidth="1"/>
    <col min="12" max="12" width="25.5" bestFit="1" customWidth="1"/>
    <col min="13" max="23" width="9" customWidth="1"/>
  </cols>
  <sheetData>
    <row r="1" spans="1:12" ht="16.5" customHeight="1" x14ac:dyDescent="0.3">
      <c r="A1" s="23" t="s">
        <v>20</v>
      </c>
      <c r="B1" s="23"/>
      <c r="C1" s="23"/>
      <c r="D1" s="23"/>
      <c r="E1" s="23"/>
      <c r="F1" s="23"/>
      <c r="G1" s="23"/>
      <c r="H1" s="23"/>
      <c r="I1" s="23"/>
      <c r="J1" s="24"/>
      <c r="K1" s="11" t="s">
        <v>0</v>
      </c>
      <c r="L1" s="3" t="s">
        <v>1</v>
      </c>
    </row>
    <row r="2" spans="1:12" ht="16.5" customHeight="1" x14ac:dyDescent="0.3">
      <c r="A2" s="23"/>
      <c r="B2" s="23"/>
      <c r="C2" s="23"/>
      <c r="D2" s="23"/>
      <c r="E2" s="23"/>
      <c r="F2" s="23"/>
      <c r="G2" s="23"/>
      <c r="H2" s="23"/>
      <c r="I2" s="23"/>
      <c r="J2" s="24"/>
      <c r="K2" s="11" t="s">
        <v>2</v>
      </c>
      <c r="L2" s="3" t="s">
        <v>3</v>
      </c>
    </row>
    <row r="3" spans="1:12" ht="16.5" customHeight="1" x14ac:dyDescent="0.3">
      <c r="A3" s="23"/>
      <c r="B3" s="23"/>
      <c r="C3" s="23"/>
      <c r="D3" s="23"/>
      <c r="E3" s="23"/>
      <c r="F3" s="23"/>
      <c r="G3" s="23"/>
      <c r="H3" s="23"/>
      <c r="I3" s="23"/>
      <c r="J3" s="24"/>
      <c r="K3" s="11" t="s">
        <v>4</v>
      </c>
      <c r="L3" s="4" t="s">
        <v>27</v>
      </c>
    </row>
    <row r="4" spans="1:12" ht="15" customHeight="1" x14ac:dyDescent="0.3">
      <c r="B4" s="12"/>
      <c r="C4" s="1"/>
      <c r="D4" s="1"/>
      <c r="E4" s="1"/>
      <c r="F4" s="1"/>
      <c r="G4" s="1"/>
      <c r="H4" s="1"/>
      <c r="I4" s="1"/>
      <c r="J4" s="2"/>
      <c r="K4" s="2"/>
      <c r="L4" s="2"/>
    </row>
    <row r="5" spans="1:12" x14ac:dyDescent="0.3">
      <c r="J5" s="25" t="s">
        <v>19</v>
      </c>
      <c r="K5" s="25"/>
      <c r="L5" s="7">
        <f>L7/L6</f>
        <v>0.85804117927806478</v>
      </c>
    </row>
    <row r="6" spans="1:12" x14ac:dyDescent="0.3">
      <c r="J6" s="25" t="s">
        <v>18</v>
      </c>
      <c r="K6" s="25"/>
      <c r="L6" s="6">
        <v>47771600</v>
      </c>
    </row>
    <row r="7" spans="1:12" x14ac:dyDescent="0.3">
      <c r="J7" s="25" t="s">
        <v>21</v>
      </c>
      <c r="K7" s="25"/>
      <c r="L7" s="8">
        <f>SUM(K9:K29)</f>
        <v>40990000</v>
      </c>
    </row>
    <row r="8" spans="1:12" s="16" customFormat="1" x14ac:dyDescent="0.3">
      <c r="A8" s="17" t="s">
        <v>15</v>
      </c>
      <c r="B8" s="18" t="s">
        <v>5</v>
      </c>
      <c r="C8" s="17" t="s">
        <v>8</v>
      </c>
      <c r="D8" s="17" t="s">
        <v>6</v>
      </c>
      <c r="E8" s="17" t="s">
        <v>10</v>
      </c>
      <c r="F8" s="17" t="s">
        <v>11</v>
      </c>
      <c r="G8" s="17" t="s">
        <v>12</v>
      </c>
      <c r="H8" s="17" t="s">
        <v>13</v>
      </c>
      <c r="I8" s="17" t="s">
        <v>17</v>
      </c>
      <c r="J8" s="17" t="s">
        <v>14</v>
      </c>
      <c r="K8" s="17" t="s">
        <v>16</v>
      </c>
      <c r="L8" s="17" t="s">
        <v>7</v>
      </c>
    </row>
    <row r="9" spans="1:12" x14ac:dyDescent="0.3">
      <c r="A9" s="3">
        <v>1</v>
      </c>
      <c r="B9" s="14">
        <v>44970</v>
      </c>
      <c r="C9" s="3" t="s">
        <v>23</v>
      </c>
      <c r="D9" s="3" t="s">
        <v>24</v>
      </c>
      <c r="E9" s="3" t="s">
        <v>25</v>
      </c>
      <c r="F9" s="3" t="s">
        <v>26</v>
      </c>
      <c r="G9" s="22">
        <v>530</v>
      </c>
      <c r="H9" s="6">
        <v>5300000</v>
      </c>
      <c r="I9" s="14">
        <f>B9</f>
        <v>44970</v>
      </c>
      <c r="J9" s="20">
        <f t="shared" ref="J9:K11" si="0">G9</f>
        <v>530</v>
      </c>
      <c r="K9" s="6">
        <f t="shared" si="0"/>
        <v>5300000</v>
      </c>
      <c r="L9" s="5"/>
    </row>
    <row r="10" spans="1:12" x14ac:dyDescent="0.3">
      <c r="A10" s="3">
        <v>2</v>
      </c>
      <c r="B10" s="14">
        <v>45008</v>
      </c>
      <c r="C10" s="3" t="s">
        <v>23</v>
      </c>
      <c r="D10" s="3" t="s">
        <v>24</v>
      </c>
      <c r="E10" s="3" t="s">
        <v>25</v>
      </c>
      <c r="F10" s="3" t="s">
        <v>26</v>
      </c>
      <c r="G10" s="22">
        <v>150</v>
      </c>
      <c r="H10" s="6">
        <v>1500000</v>
      </c>
      <c r="I10" s="14">
        <f>B10</f>
        <v>45008</v>
      </c>
      <c r="J10" s="20">
        <f t="shared" si="0"/>
        <v>150</v>
      </c>
      <c r="K10" s="6">
        <f t="shared" si="0"/>
        <v>1500000</v>
      </c>
      <c r="L10" s="5"/>
    </row>
    <row r="11" spans="1:12" x14ac:dyDescent="0.3">
      <c r="A11" s="3">
        <v>3</v>
      </c>
      <c r="B11" s="14">
        <v>45029</v>
      </c>
      <c r="C11" s="3" t="s">
        <v>9</v>
      </c>
      <c r="D11" s="3" t="s">
        <v>24</v>
      </c>
      <c r="E11" s="3" t="s">
        <v>22</v>
      </c>
      <c r="F11" s="3" t="s">
        <v>26</v>
      </c>
      <c r="G11" s="22">
        <v>150</v>
      </c>
      <c r="H11" s="6">
        <v>1500000</v>
      </c>
      <c r="I11" s="14">
        <v>45029</v>
      </c>
      <c r="J11" s="20">
        <f t="shared" si="0"/>
        <v>150</v>
      </c>
      <c r="K11" s="6">
        <f t="shared" si="0"/>
        <v>1500000</v>
      </c>
      <c r="L11" s="5"/>
    </row>
    <row r="12" spans="1:12" x14ac:dyDescent="0.3">
      <c r="A12" s="3">
        <v>4</v>
      </c>
      <c r="B12" s="14">
        <v>45054</v>
      </c>
      <c r="C12" s="3" t="s">
        <v>23</v>
      </c>
      <c r="D12" s="3" t="s">
        <v>24</v>
      </c>
      <c r="E12" s="3" t="s">
        <v>25</v>
      </c>
      <c r="F12" s="3" t="s">
        <v>26</v>
      </c>
      <c r="G12" s="22">
        <v>120</v>
      </c>
      <c r="H12" s="6">
        <v>1200000</v>
      </c>
      <c r="I12" s="14">
        <f t="shared" ref="I12" si="1">B12</f>
        <v>45054</v>
      </c>
      <c r="J12" s="20">
        <f t="shared" ref="J12:K22" si="2">G12</f>
        <v>120</v>
      </c>
      <c r="K12" s="6">
        <f t="shared" si="2"/>
        <v>1200000</v>
      </c>
      <c r="L12" s="5"/>
    </row>
    <row r="13" spans="1:12" x14ac:dyDescent="0.3">
      <c r="A13" s="3">
        <v>5</v>
      </c>
      <c r="B13" s="14">
        <v>45078</v>
      </c>
      <c r="C13" s="3" t="s">
        <v>23</v>
      </c>
      <c r="D13" s="3" t="s">
        <v>24</v>
      </c>
      <c r="E13" s="3" t="s">
        <v>25</v>
      </c>
      <c r="F13" s="3" t="s">
        <v>26</v>
      </c>
      <c r="G13" s="22">
        <v>170</v>
      </c>
      <c r="H13" s="6">
        <v>1700000</v>
      </c>
      <c r="I13" s="14">
        <v>45078</v>
      </c>
      <c r="J13" s="20">
        <f t="shared" si="2"/>
        <v>170</v>
      </c>
      <c r="K13" s="6">
        <f t="shared" si="2"/>
        <v>1700000</v>
      </c>
      <c r="L13" s="5"/>
    </row>
    <row r="14" spans="1:12" x14ac:dyDescent="0.3">
      <c r="A14" s="3">
        <v>6</v>
      </c>
      <c r="B14" s="14">
        <v>45079</v>
      </c>
      <c r="C14" s="3" t="s">
        <v>23</v>
      </c>
      <c r="D14" s="3" t="s">
        <v>34</v>
      </c>
      <c r="E14" s="3" t="s">
        <v>25</v>
      </c>
      <c r="F14" s="3" t="s">
        <v>26</v>
      </c>
      <c r="G14" s="22">
        <v>20</v>
      </c>
      <c r="H14" s="6">
        <v>-200000</v>
      </c>
      <c r="I14" s="14">
        <v>45079</v>
      </c>
      <c r="J14" s="20">
        <f t="shared" si="2"/>
        <v>20</v>
      </c>
      <c r="K14" s="6">
        <v>-200000</v>
      </c>
      <c r="L14" s="5"/>
    </row>
    <row r="15" spans="1:12" x14ac:dyDescent="0.3">
      <c r="A15" s="3">
        <v>7</v>
      </c>
      <c r="B15" s="14">
        <v>45082</v>
      </c>
      <c r="C15" s="3" t="s">
        <v>23</v>
      </c>
      <c r="D15" s="3" t="s">
        <v>24</v>
      </c>
      <c r="E15" s="3" t="s">
        <v>25</v>
      </c>
      <c r="F15" s="3" t="s">
        <v>26</v>
      </c>
      <c r="G15" s="22">
        <v>20</v>
      </c>
      <c r="H15" s="6">
        <v>200000</v>
      </c>
      <c r="I15" s="14">
        <v>45082</v>
      </c>
      <c r="J15" s="20">
        <f t="shared" si="2"/>
        <v>20</v>
      </c>
      <c r="K15" s="6">
        <f t="shared" si="2"/>
        <v>200000</v>
      </c>
      <c r="L15" s="5"/>
    </row>
    <row r="16" spans="1:12" x14ac:dyDescent="0.3">
      <c r="A16" s="3">
        <v>8</v>
      </c>
      <c r="B16" s="14">
        <v>45112</v>
      </c>
      <c r="C16" s="3" t="s">
        <v>23</v>
      </c>
      <c r="D16" s="3" t="s">
        <v>24</v>
      </c>
      <c r="E16" s="3" t="s">
        <v>25</v>
      </c>
      <c r="F16" s="3" t="s">
        <v>26</v>
      </c>
      <c r="G16" s="22">
        <v>150</v>
      </c>
      <c r="H16" s="6">
        <v>1500000</v>
      </c>
      <c r="I16" s="14">
        <v>45112</v>
      </c>
      <c r="J16" s="20">
        <f t="shared" si="2"/>
        <v>150</v>
      </c>
      <c r="K16" s="9">
        <f t="shared" si="2"/>
        <v>1500000</v>
      </c>
      <c r="L16" s="5"/>
    </row>
    <row r="17" spans="1:12" x14ac:dyDescent="0.3">
      <c r="A17" s="3">
        <v>9</v>
      </c>
      <c r="B17" s="14">
        <v>45140</v>
      </c>
      <c r="C17" s="3" t="s">
        <v>23</v>
      </c>
      <c r="D17" s="3" t="s">
        <v>24</v>
      </c>
      <c r="E17" s="3" t="s">
        <v>25</v>
      </c>
      <c r="F17" s="3" t="s">
        <v>26</v>
      </c>
      <c r="G17" s="22">
        <v>110</v>
      </c>
      <c r="H17" s="6">
        <v>1100000</v>
      </c>
      <c r="I17" s="14">
        <v>45140</v>
      </c>
      <c r="J17" s="20">
        <f t="shared" si="2"/>
        <v>110</v>
      </c>
      <c r="K17" s="9">
        <f t="shared" si="2"/>
        <v>1100000</v>
      </c>
      <c r="L17" s="5"/>
    </row>
    <row r="18" spans="1:12" x14ac:dyDescent="0.3">
      <c r="A18" s="3">
        <v>10</v>
      </c>
      <c r="B18" s="14">
        <v>45170</v>
      </c>
      <c r="C18" s="3" t="s">
        <v>23</v>
      </c>
      <c r="D18" s="3" t="s">
        <v>24</v>
      </c>
      <c r="E18" s="3" t="s">
        <v>25</v>
      </c>
      <c r="F18" s="3" t="s">
        <v>28</v>
      </c>
      <c r="G18" s="22">
        <v>180</v>
      </c>
      <c r="H18" s="6">
        <v>1800000</v>
      </c>
      <c r="I18" s="14">
        <v>45170</v>
      </c>
      <c r="J18" s="20">
        <f t="shared" si="2"/>
        <v>180</v>
      </c>
      <c r="K18" s="9">
        <f t="shared" si="2"/>
        <v>1800000</v>
      </c>
      <c r="L18" s="5"/>
    </row>
    <row r="19" spans="1:12" x14ac:dyDescent="0.3">
      <c r="A19" s="3">
        <v>11</v>
      </c>
      <c r="B19" s="14">
        <v>45187</v>
      </c>
      <c r="C19" s="3" t="s">
        <v>23</v>
      </c>
      <c r="D19" s="3" t="s">
        <v>35</v>
      </c>
      <c r="E19" s="3" t="s">
        <v>25</v>
      </c>
      <c r="F19" s="3" t="s">
        <v>33</v>
      </c>
      <c r="G19" s="22">
        <v>55</v>
      </c>
      <c r="H19" s="6">
        <v>550000</v>
      </c>
      <c r="I19" s="14">
        <v>45183</v>
      </c>
      <c r="J19" s="20">
        <f t="shared" si="2"/>
        <v>55</v>
      </c>
      <c r="K19" s="9">
        <f t="shared" si="2"/>
        <v>550000</v>
      </c>
      <c r="L19" s="5"/>
    </row>
    <row r="20" spans="1:12" x14ac:dyDescent="0.3">
      <c r="A20" s="3">
        <v>12</v>
      </c>
      <c r="B20" s="14">
        <v>45203</v>
      </c>
      <c r="C20" s="3" t="s">
        <v>23</v>
      </c>
      <c r="D20" s="3" t="s">
        <v>24</v>
      </c>
      <c r="E20" s="3" t="s">
        <v>25</v>
      </c>
      <c r="F20" s="3" t="s">
        <v>28</v>
      </c>
      <c r="G20" s="22">
        <v>160</v>
      </c>
      <c r="H20" s="6">
        <v>1600000</v>
      </c>
      <c r="I20" s="14">
        <v>45203</v>
      </c>
      <c r="J20" s="20">
        <f t="shared" si="2"/>
        <v>160</v>
      </c>
      <c r="K20" s="6">
        <v>1600000</v>
      </c>
      <c r="L20" s="5"/>
    </row>
    <row r="21" spans="1:12" x14ac:dyDescent="0.3">
      <c r="A21" s="3">
        <v>13</v>
      </c>
      <c r="B21" s="14">
        <v>45231</v>
      </c>
      <c r="C21" s="3" t="s">
        <v>23</v>
      </c>
      <c r="D21" s="3" t="s">
        <v>24</v>
      </c>
      <c r="E21" s="3" t="s">
        <v>25</v>
      </c>
      <c r="F21" s="3" t="s">
        <v>28</v>
      </c>
      <c r="G21" s="22">
        <v>7</v>
      </c>
      <c r="H21" s="6">
        <v>700000</v>
      </c>
      <c r="I21" s="14">
        <v>45231</v>
      </c>
      <c r="J21" s="20">
        <f t="shared" si="2"/>
        <v>7</v>
      </c>
      <c r="K21" s="6">
        <v>700000</v>
      </c>
      <c r="L21" s="5"/>
    </row>
    <row r="22" spans="1:12" x14ac:dyDescent="0.3">
      <c r="A22" s="3">
        <v>14</v>
      </c>
      <c r="B22" s="14">
        <v>45264</v>
      </c>
      <c r="C22" s="3" t="s">
        <v>23</v>
      </c>
      <c r="D22" s="3" t="s">
        <v>24</v>
      </c>
      <c r="E22" s="3" t="s">
        <v>25</v>
      </c>
      <c r="F22" s="3" t="s">
        <v>28</v>
      </c>
      <c r="G22" s="22">
        <v>210</v>
      </c>
      <c r="H22" s="6">
        <v>2100000</v>
      </c>
      <c r="I22" s="14">
        <v>45264</v>
      </c>
      <c r="J22" s="20">
        <f t="shared" si="2"/>
        <v>210</v>
      </c>
      <c r="K22" s="6">
        <v>2100000</v>
      </c>
      <c r="L22" s="5"/>
    </row>
    <row r="23" spans="1:12" x14ac:dyDescent="0.3">
      <c r="A23" s="3">
        <v>15</v>
      </c>
      <c r="B23" s="14">
        <v>45265</v>
      </c>
      <c r="C23" s="3" t="s">
        <v>23</v>
      </c>
      <c r="D23" s="3" t="s">
        <v>24</v>
      </c>
      <c r="E23" s="3" t="s">
        <v>25</v>
      </c>
      <c r="F23" s="3" t="s">
        <v>28</v>
      </c>
      <c r="G23" s="22">
        <v>1</v>
      </c>
      <c r="H23" s="6">
        <v>100000</v>
      </c>
      <c r="I23" s="14">
        <v>45265</v>
      </c>
      <c r="J23" s="20">
        <v>1</v>
      </c>
      <c r="K23" s="6">
        <v>100000</v>
      </c>
      <c r="L23" s="5"/>
    </row>
    <row r="24" spans="1:12" x14ac:dyDescent="0.3">
      <c r="A24" s="3">
        <v>16</v>
      </c>
      <c r="B24" s="14">
        <v>45280</v>
      </c>
      <c r="C24" s="3" t="s">
        <v>23</v>
      </c>
      <c r="D24" s="3" t="s">
        <v>32</v>
      </c>
      <c r="E24" s="3" t="s">
        <v>30</v>
      </c>
      <c r="F24" s="3" t="s">
        <v>33</v>
      </c>
      <c r="G24" s="22">
        <v>445</v>
      </c>
      <c r="H24" s="6">
        <v>4450000</v>
      </c>
      <c r="I24" s="14">
        <v>45280</v>
      </c>
      <c r="J24" s="22">
        <v>445</v>
      </c>
      <c r="K24" s="6">
        <v>4450000</v>
      </c>
      <c r="L24" s="5"/>
    </row>
    <row r="25" spans="1:12" x14ac:dyDescent="0.3">
      <c r="A25" s="3">
        <v>17</v>
      </c>
      <c r="B25" s="14">
        <v>45280</v>
      </c>
      <c r="C25" s="3" t="s">
        <v>23</v>
      </c>
      <c r="D25" s="3" t="s">
        <v>29</v>
      </c>
      <c r="E25" s="3" t="s">
        <v>30</v>
      </c>
      <c r="F25" s="3" t="s">
        <v>28</v>
      </c>
      <c r="G25" s="22">
        <v>207</v>
      </c>
      <c r="H25" s="6">
        <v>14490000</v>
      </c>
      <c r="I25" s="14">
        <v>45280</v>
      </c>
      <c r="J25" s="22">
        <v>207</v>
      </c>
      <c r="K25" s="6">
        <v>14490000</v>
      </c>
      <c r="L25" s="5"/>
    </row>
    <row r="26" spans="1:12" x14ac:dyDescent="0.3">
      <c r="A26" s="3">
        <v>18</v>
      </c>
      <c r="B26" s="14">
        <v>45281</v>
      </c>
      <c r="C26" s="3" t="s">
        <v>23</v>
      </c>
      <c r="D26" s="10" t="s">
        <v>31</v>
      </c>
      <c r="E26" s="3" t="s">
        <v>30</v>
      </c>
      <c r="F26" s="3" t="s">
        <v>28</v>
      </c>
      <c r="G26" s="22">
        <v>7</v>
      </c>
      <c r="H26" s="6">
        <v>700000</v>
      </c>
      <c r="I26" s="14">
        <v>45281</v>
      </c>
      <c r="J26" s="22">
        <v>7</v>
      </c>
      <c r="K26" s="6">
        <v>700000</v>
      </c>
      <c r="L26" s="5"/>
    </row>
    <row r="27" spans="1:12" x14ac:dyDescent="0.3">
      <c r="A27" s="3">
        <v>19</v>
      </c>
      <c r="B27" s="14">
        <v>45288</v>
      </c>
      <c r="C27" s="3" t="s">
        <v>23</v>
      </c>
      <c r="D27" s="3" t="s">
        <v>36</v>
      </c>
      <c r="E27" s="3" t="s">
        <v>30</v>
      </c>
      <c r="F27" s="10" t="s">
        <v>33</v>
      </c>
      <c r="G27" s="22">
        <v>7</v>
      </c>
      <c r="H27" s="9">
        <v>700000</v>
      </c>
      <c r="I27" s="14">
        <v>45288</v>
      </c>
      <c r="J27" s="22">
        <v>7</v>
      </c>
      <c r="K27" s="6">
        <v>700000</v>
      </c>
      <c r="L27" s="5"/>
    </row>
    <row r="28" spans="1:12" x14ac:dyDescent="0.3">
      <c r="A28" s="3">
        <v>20</v>
      </c>
      <c r="B28" s="14"/>
      <c r="C28" s="3"/>
      <c r="D28" s="10"/>
      <c r="E28" s="10"/>
      <c r="F28" s="10"/>
      <c r="G28" s="10"/>
      <c r="H28" s="9"/>
      <c r="I28" s="14"/>
      <c r="J28" s="10"/>
      <c r="K28" s="9"/>
      <c r="L28" s="5"/>
    </row>
    <row r="29" spans="1:12" x14ac:dyDescent="0.3">
      <c r="A29" s="3">
        <v>21</v>
      </c>
      <c r="B29" s="14"/>
      <c r="C29" s="3"/>
      <c r="D29" s="10"/>
      <c r="E29" s="10"/>
      <c r="F29" s="10"/>
      <c r="G29" s="10"/>
      <c r="H29" s="9"/>
      <c r="I29" s="14"/>
      <c r="J29" s="10"/>
      <c r="K29" s="9"/>
      <c r="L29" s="5"/>
    </row>
    <row r="30" spans="1:12" x14ac:dyDescent="0.3">
      <c r="A30" s="3">
        <v>22</v>
      </c>
      <c r="B30" s="19"/>
      <c r="C30" s="5"/>
      <c r="D30" s="5"/>
      <c r="E30" s="5"/>
      <c r="F30" s="5"/>
      <c r="G30" s="5"/>
      <c r="H30" s="5"/>
      <c r="I30" s="5"/>
      <c r="J30" s="5"/>
      <c r="K30" s="5"/>
      <c r="L30" s="5"/>
    </row>
    <row r="31" spans="1:12" x14ac:dyDescent="0.3">
      <c r="A31" s="3">
        <v>23</v>
      </c>
      <c r="B31" s="19"/>
      <c r="C31" s="5"/>
      <c r="D31" s="5"/>
      <c r="E31" s="5"/>
      <c r="F31" s="5"/>
      <c r="G31" s="5"/>
      <c r="H31" s="5"/>
      <c r="I31" s="5"/>
      <c r="J31" s="5"/>
      <c r="K31" s="5"/>
      <c r="L31" s="5"/>
    </row>
    <row r="32" spans="1:12" x14ac:dyDescent="0.3">
      <c r="A32" s="3"/>
    </row>
  </sheetData>
  <mergeCells count="4">
    <mergeCell ref="J5:K5"/>
    <mergeCell ref="J6:K6"/>
    <mergeCell ref="J7:K7"/>
    <mergeCell ref="A1:J3"/>
  </mergeCells>
  <phoneticPr fontId="2" type="noConversion"/>
  <pageMargins left="0.70866141732283472" right="0.70866141732283472" top="0.74803149606299213" bottom="0.74803149606299213" header="0.31496062992125984" footer="0.31496062992125984"/>
  <pageSetup paperSize="9" scale="57" fitToHeight="0" orientation="landscape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2</vt:i4>
      </vt:variant>
      <vt:variant>
        <vt:lpstr>이름이 지정된 범위</vt:lpstr>
      </vt:variant>
      <vt:variant>
        <vt:i4>2</vt:i4>
      </vt:variant>
    </vt:vector>
  </HeadingPairs>
  <TitlesOfParts>
    <vt:vector size="4" baseType="lpstr">
      <vt:lpstr>2024년</vt:lpstr>
      <vt:lpstr>2023년</vt:lpstr>
      <vt:lpstr>'2023년'!Print_Area</vt:lpstr>
      <vt:lpstr>'2024년'!Print_Area</vt:lpstr>
    </vt:vector>
  </TitlesOfParts>
  <Company>Microsoft Corporation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Registered User</dc:creator>
  <cp:lastModifiedBy>user</cp:lastModifiedBy>
  <cp:lastPrinted>2024-05-30T08:25:01Z</cp:lastPrinted>
  <dcterms:created xsi:type="dcterms:W3CDTF">2019-03-26T07:56:15Z</dcterms:created>
  <dcterms:modified xsi:type="dcterms:W3CDTF">2025-05-13T02:05:18Z</dcterms:modified>
</cp:coreProperties>
</file>