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22050" windowHeight="9885"/>
  </bookViews>
  <sheets>
    <sheet name="총괄표" sheetId="1" r:id="rId1"/>
    <sheet name="세부실적현황" sheetId="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F9" i="1" l="1"/>
  <c r="I31" i="2" l="1"/>
  <c r="G31" i="2"/>
  <c r="I30" i="2"/>
  <c r="G30" i="2"/>
  <c r="I29" i="2"/>
  <c r="G29" i="2"/>
  <c r="I27" i="2"/>
  <c r="G27" i="2"/>
  <c r="I26" i="2"/>
  <c r="G26" i="2"/>
  <c r="I25" i="2"/>
  <c r="G25" i="2"/>
  <c r="I24" i="2"/>
  <c r="G24" i="2"/>
  <c r="I23" i="2"/>
  <c r="G23" i="2"/>
  <c r="I22" i="2"/>
  <c r="G22" i="2"/>
  <c r="I21" i="2"/>
  <c r="G21" i="2"/>
  <c r="I20" i="2"/>
  <c r="G20" i="2"/>
  <c r="I19" i="2"/>
  <c r="G19" i="2"/>
  <c r="I18" i="2"/>
  <c r="G18" i="2"/>
  <c r="I17" i="2"/>
  <c r="G17" i="2"/>
  <c r="I16" i="2"/>
  <c r="G16" i="2"/>
  <c r="I15" i="2"/>
  <c r="G15" i="2"/>
  <c r="I14" i="2"/>
  <c r="G14" i="2"/>
  <c r="I13" i="2"/>
  <c r="G13" i="2"/>
  <c r="I12" i="2"/>
  <c r="G12" i="2"/>
  <c r="I11" i="2"/>
  <c r="G11" i="2"/>
  <c r="I10" i="2"/>
  <c r="G10" i="2"/>
  <c r="I9" i="2"/>
  <c r="G9" i="2"/>
  <c r="I8" i="2"/>
  <c r="G8" i="2"/>
  <c r="I7" i="2"/>
  <c r="G7" i="2"/>
  <c r="I6" i="2"/>
  <c r="G6" i="2"/>
  <c r="I5" i="2"/>
  <c r="G5" i="2"/>
  <c r="I4" i="2"/>
  <c r="G4" i="2"/>
  <c r="I3" i="2"/>
  <c r="G3" i="2"/>
</calcChain>
</file>

<file path=xl/comments1.xml><?xml version="1.0" encoding="utf-8"?>
<comments xmlns="http://schemas.openxmlformats.org/spreadsheetml/2006/main">
  <authors>
    <author>사용자</author>
    <author>user</author>
  </authors>
  <commentList>
    <comment ref="E8" authorId="0">
      <text>
        <r>
          <rPr>
            <b/>
            <sz val="10"/>
            <color indexed="81"/>
            <rFont val="돋움"/>
            <family val="3"/>
            <charset val="129"/>
          </rPr>
          <t>** 이수자 수 : 개인별 중복실적이 인정되지 않으므로 현원을 초과할 수 없음</t>
        </r>
      </text>
    </comment>
    <comment ref="A12" authorId="0">
      <text>
        <r>
          <rPr>
            <b/>
            <sz val="10"/>
            <color indexed="81"/>
            <rFont val="돋움"/>
            <family val="3"/>
            <charset val="129"/>
          </rPr>
          <t>근거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첨부파일명과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실제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업로드하는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첨부파일명이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같아야함</t>
        </r>
      </text>
    </comment>
    <comment ref="A13" authorId="0">
      <text>
        <r>
          <rPr>
            <b/>
            <sz val="10"/>
            <color indexed="81"/>
            <rFont val="돋움"/>
            <family val="3"/>
            <charset val="129"/>
          </rPr>
          <t>연간교육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운영계획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수립여부가</t>
        </r>
        <r>
          <rPr>
            <b/>
            <sz val="10"/>
            <color indexed="81"/>
            <rFont val="Tahoma"/>
            <family val="2"/>
          </rPr>
          <t xml:space="preserve"> Y </t>
        </r>
        <r>
          <rPr>
            <b/>
            <sz val="10"/>
            <color indexed="81"/>
            <rFont val="돋움"/>
            <family val="3"/>
            <charset val="129"/>
          </rPr>
          <t>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반드시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근거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첨부파일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</t>
        </r>
      </text>
    </comment>
    <comment ref="H13" authorId="0">
      <text>
        <r>
          <rPr>
            <b/>
            <sz val="10"/>
            <color indexed="81"/>
            <rFont val="돋움"/>
            <family val="3"/>
            <charset val="129"/>
          </rPr>
          <t>부패취약분야교육개설여부가 Y 일 경우 반드시 근거 첨부파일 입력</t>
        </r>
      </text>
    </comment>
    <comment ref="O13" authorId="1">
      <text>
        <r>
          <rPr>
            <b/>
            <sz val="9"/>
            <color indexed="81"/>
            <rFont val="돋움"/>
            <family val="3"/>
            <charset val="129"/>
          </rPr>
          <t>교육예산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반영여부가</t>
        </r>
        <r>
          <rPr>
            <b/>
            <sz val="9"/>
            <color indexed="81"/>
            <rFont val="Tahoma"/>
            <family val="2"/>
          </rPr>
          <t xml:space="preserve"> Y 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첨부파일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comments2.xml><?xml version="1.0" encoding="utf-8"?>
<comments xmlns="http://schemas.openxmlformats.org/spreadsheetml/2006/main">
  <authors>
    <author>lhu</author>
  </authors>
  <commentList>
    <comment ref="H1" authorId="0">
      <text>
        <r>
          <rPr>
            <b/>
            <sz val="10"/>
            <color indexed="81"/>
            <rFont val="돋움"/>
            <family val="3"/>
            <charset val="129"/>
          </rPr>
          <t>* 교육내용 : 청탁금지법, 공익신고자보호제도, 공직자행동강령, 사이버청렴교육**, 부패신고 및 보호제도, 청렴소양, 공직윤리, 부패 또는 감사 사례교육 등
**사이버청렴교육 : 교육과정 또는 개인별 실적 구분없이 연간 1회 이상 사이버청렴교육을 이수한 직원수(중복 제외)에 따른 이수율로 기재</t>
        </r>
      </text>
    </comment>
  </commentList>
</comments>
</file>

<file path=xl/sharedStrings.xml><?xml version="1.0" encoding="utf-8"?>
<sst xmlns="http://schemas.openxmlformats.org/spreadsheetml/2006/main" count="225" uniqueCount="109">
  <si>
    <t>년도</t>
    <phoneticPr fontId="2" type="noConversion"/>
  </si>
  <si>
    <t>기관유형*</t>
    <phoneticPr fontId="2" type="noConversion"/>
  </si>
  <si>
    <t>기관명
(약칭사용불가)</t>
    <phoneticPr fontId="2" type="noConversion"/>
  </si>
  <si>
    <t>교육방법 별 이수현황</t>
    <phoneticPr fontId="2" type="noConversion"/>
  </si>
  <si>
    <t>가점</t>
    <phoneticPr fontId="2" type="noConversion"/>
  </si>
  <si>
    <t>기관장
참석</t>
    <phoneticPr fontId="2" type="noConversion"/>
  </si>
  <si>
    <t>전체</t>
    <phoneticPr fontId="2" type="noConversion"/>
  </si>
  <si>
    <t>사이버교육</t>
    <phoneticPr fontId="2" type="noConversion"/>
  </si>
  <si>
    <t>교육예산
반영
(Y 또는 N)</t>
    <phoneticPr fontId="2" type="noConversion"/>
  </si>
  <si>
    <t>현원
(12월말 기준)</t>
    <phoneticPr fontId="2" type="noConversion"/>
  </si>
  <si>
    <t>이수율</t>
    <phoneticPr fontId="1" type="noConversion"/>
  </si>
  <si>
    <t>현원</t>
    <phoneticPr fontId="2" type="noConversion"/>
  </si>
  <si>
    <t>이수자수</t>
    <phoneticPr fontId="2" type="noConversion"/>
  </si>
  <si>
    <t>이수자수
(교육시간
제한 없음)</t>
    <phoneticPr fontId="2" type="noConversion"/>
  </si>
  <si>
    <t>자동입력</t>
    <phoneticPr fontId="1" type="noConversion"/>
  </si>
  <si>
    <t>근거 첨부파일</t>
    <phoneticPr fontId="2" type="noConversion"/>
  </si>
  <si>
    <t>기관명</t>
    <phoneticPr fontId="1" type="noConversion"/>
  </si>
  <si>
    <t>교육일시</t>
    <phoneticPr fontId="1" type="noConversion"/>
  </si>
  <si>
    <t>교육시간</t>
    <phoneticPr fontId="1" type="noConversion"/>
  </si>
  <si>
    <t>교육대상</t>
    <phoneticPr fontId="1" type="noConversion"/>
  </si>
  <si>
    <t>교육인원</t>
    <phoneticPr fontId="1" type="noConversion"/>
  </si>
  <si>
    <t>이수율
(b/a*100)</t>
    <phoneticPr fontId="1" type="noConversion"/>
  </si>
  <si>
    <r>
      <t>교육내용</t>
    </r>
    <r>
      <rPr>
        <sz val="11"/>
        <color rgb="FF0000FF"/>
        <rFont val="맑은 고딕"/>
        <family val="3"/>
        <charset val="129"/>
        <scheme val="minor"/>
      </rPr>
      <t>*</t>
    </r>
    <phoneticPr fontId="1" type="noConversion"/>
  </si>
  <si>
    <t>교육내용코드</t>
    <phoneticPr fontId="1" type="noConversion"/>
  </si>
  <si>
    <t>교육방법</t>
    <phoneticPr fontId="1" type="noConversion"/>
  </si>
  <si>
    <t>강사</t>
    <phoneticPr fontId="1" type="noConversion"/>
  </si>
  <si>
    <t>근거
(첨부파일명)</t>
    <phoneticPr fontId="1" type="noConversion"/>
  </si>
  <si>
    <t>현원(a)</t>
    <phoneticPr fontId="1" type="noConversion"/>
  </si>
  <si>
    <t>이수자(b)</t>
    <phoneticPr fontId="1" type="noConversion"/>
  </si>
  <si>
    <t>소속</t>
    <phoneticPr fontId="1" type="noConversion"/>
  </si>
  <si>
    <t>이름</t>
    <phoneticPr fontId="1" type="noConversion"/>
  </si>
  <si>
    <t>부패취약분야교육개설 및 실시
(Y 또는 N)</t>
    <phoneticPr fontId="2" type="noConversion"/>
  </si>
  <si>
    <t>연간교육
운영계획
수립여부
(Y 또는 N)</t>
    <phoneticPr fontId="2" type="noConversion"/>
  </si>
  <si>
    <t>참석여부
(Y 또는 N)</t>
    <phoneticPr fontId="2" type="noConversion"/>
  </si>
  <si>
    <t>교육예산 반영 첨부파일명</t>
  </si>
  <si>
    <t>연간교육 운영계획 수립 첨부파일명</t>
    <phoneticPr fontId="1" type="noConversion"/>
  </si>
  <si>
    <t>이수자 수**(연간  2시간 이상 이수자 , 중복 제외)</t>
    <phoneticPr fontId="2" type="noConversion"/>
  </si>
  <si>
    <t>이수자수
(교육시간제한 없음)</t>
    <phoneticPr fontId="2" type="noConversion"/>
  </si>
  <si>
    <t>교육운영현황</t>
    <phoneticPr fontId="1" type="noConversion"/>
  </si>
  <si>
    <r>
      <t xml:space="preserve">고위공직자 </t>
    </r>
    <r>
      <rPr>
        <sz val="11"/>
        <color rgb="FF0070C0"/>
        <rFont val="맑은 고딕"/>
        <family val="3"/>
        <charset val="129"/>
        <scheme val="minor"/>
      </rPr>
      <t>이수율</t>
    </r>
    <phoneticPr fontId="2" type="noConversion"/>
  </si>
  <si>
    <r>
      <t xml:space="preserve">신규자 ,승진자 </t>
    </r>
    <r>
      <rPr>
        <sz val="11"/>
        <color rgb="FF0070C0"/>
        <rFont val="맑은 고딕"/>
        <family val="3"/>
        <charset val="129"/>
        <scheme val="minor"/>
      </rPr>
      <t>교육 이수율</t>
    </r>
    <phoneticPr fontId="2" type="noConversion"/>
  </si>
  <si>
    <r>
      <t xml:space="preserve">전문강사
</t>
    </r>
    <r>
      <rPr>
        <sz val="11"/>
        <color rgb="FF0070C0"/>
        <rFont val="맑은 고딕"/>
        <family val="3"/>
        <charset val="129"/>
        <scheme val="minor"/>
      </rPr>
      <t>교육</t>
    </r>
    <phoneticPr fontId="2" type="noConversion"/>
  </si>
  <si>
    <r>
      <t xml:space="preserve">일반강사
</t>
    </r>
    <r>
      <rPr>
        <sz val="11"/>
        <color rgb="FF0070C0"/>
        <rFont val="맑은 고딕"/>
        <family val="3"/>
        <charset val="129"/>
        <scheme val="minor"/>
      </rPr>
      <t>교육</t>
    </r>
    <phoneticPr fontId="2" type="noConversion"/>
  </si>
  <si>
    <r>
      <t>교육훈련기관</t>
    </r>
    <r>
      <rPr>
        <sz val="11"/>
        <color rgb="FF0070C0"/>
        <rFont val="맑은 고딕"/>
        <family val="3"/>
        <charset val="129"/>
        <scheme val="minor"/>
      </rPr>
      <t>교</t>
    </r>
    <r>
      <rPr>
        <sz val="11"/>
        <color theme="1"/>
        <rFont val="맑은 고딕"/>
        <family val="2"/>
        <charset val="129"/>
        <scheme val="minor"/>
      </rPr>
      <t>육</t>
    </r>
    <phoneticPr fontId="2" type="noConversion"/>
  </si>
  <si>
    <r>
      <t xml:space="preserve">시청각
</t>
    </r>
    <r>
      <rPr>
        <sz val="11"/>
        <color rgb="FF0070C0"/>
        <rFont val="맑은 고딕"/>
        <family val="3"/>
        <charset val="129"/>
        <scheme val="minor"/>
      </rPr>
      <t>교육</t>
    </r>
    <phoneticPr fontId="2" type="noConversion"/>
  </si>
  <si>
    <t>부패취약분야교육 계획 및 결과 
첨부파일명</t>
    <phoneticPr fontId="1" type="noConversion"/>
  </si>
  <si>
    <t>청렴소양</t>
  </si>
  <si>
    <t>청렴연수원</t>
    <phoneticPr fontId="1" type="noConversion"/>
  </si>
  <si>
    <t>일반직원</t>
    <phoneticPr fontId="1" type="noConversion"/>
  </si>
  <si>
    <t>전문강사에 의한 집합교육</t>
    <phoneticPr fontId="1" type="noConversion"/>
  </si>
  <si>
    <t>사이버청렴교육</t>
  </si>
  <si>
    <t>사이버교육</t>
    <phoneticPr fontId="1" type="noConversion"/>
  </si>
  <si>
    <t>지방공기업평가원</t>
    <phoneticPr fontId="1" type="noConversion"/>
  </si>
  <si>
    <t>공단 스마트러닝</t>
    <phoneticPr fontId="1" type="noConversion"/>
  </si>
  <si>
    <t>Y</t>
  </si>
  <si>
    <t>Y</t>
    <phoneticPr fontId="1" type="noConversion"/>
  </si>
  <si>
    <t>임직원</t>
    <phoneticPr fontId="1" type="noConversion"/>
  </si>
  <si>
    <t>생애주기별 청렴교육 운영계획(성과감사팀-122, 2020.01.09.)</t>
    <phoneticPr fontId="1" type="noConversion"/>
  </si>
  <si>
    <t>-</t>
    <phoneticPr fontId="1" type="noConversion"/>
  </si>
  <si>
    <t>N</t>
  </si>
  <si>
    <t>2020.03.31.</t>
    <phoneticPr fontId="1" type="noConversion"/>
  </si>
  <si>
    <t>2020.04.30.</t>
    <phoneticPr fontId="1" type="noConversion"/>
  </si>
  <si>
    <t>2020.05.31.</t>
    <phoneticPr fontId="1" type="noConversion"/>
  </si>
  <si>
    <t>2020.06.30.</t>
    <phoneticPr fontId="1" type="noConversion"/>
  </si>
  <si>
    <t>2020.07.31.</t>
    <phoneticPr fontId="1" type="noConversion"/>
  </si>
  <si>
    <t>2020.08.31.</t>
    <phoneticPr fontId="1" type="noConversion"/>
  </si>
  <si>
    <t>2020.09.30.</t>
    <phoneticPr fontId="1" type="noConversion"/>
  </si>
  <si>
    <t>2020.10.31.</t>
    <phoneticPr fontId="1" type="noConversion"/>
  </si>
  <si>
    <t>2020.11.30.</t>
    <phoneticPr fontId="1" type="noConversion"/>
  </si>
  <si>
    <t>수료증(부패대응능력 향상과정)</t>
    <phoneticPr fontId="1" type="noConversion"/>
  </si>
  <si>
    <t>수료증(공직유관단체 임직원 대상 맞춤형 온라인 청렴교육)</t>
    <phoneticPr fontId="1" type="noConversion"/>
  </si>
  <si>
    <t>온라인 청렴교육(청렴라이브) 결과보고
2020년 청렴(부패방지)교육 이수 실적</t>
    <phoneticPr fontId="1" type="noConversion"/>
  </si>
  <si>
    <t>2021년 청렴(부패방지)교육 이수 실적</t>
  </si>
  <si>
    <t>2022년 청렴(부패방지)교육 이수 실적</t>
  </si>
  <si>
    <t>2023년 청렴(부패방지)교육 이수 실적</t>
  </si>
  <si>
    <t>2024년 청렴(부패방지)교육 이수 실적</t>
  </si>
  <si>
    <t>2025년 청렴(부패방지)교육 이수 실적</t>
  </si>
  <si>
    <t>2026년 청렴(부패방지)교육 이수 실적</t>
  </si>
  <si>
    <t>2027년 청렴(부패방지)교육 이수 실적</t>
  </si>
  <si>
    <t>2028년 청렴(부패방지)교육 이수 실적</t>
  </si>
  <si>
    <t>2029년 청렴(부패방지)교육 이수 실적</t>
  </si>
  <si>
    <t>2030년 청렴(부패방지)교육 이수 실적</t>
  </si>
  <si>
    <t>2031년 청렴(부패방지)교육 이수 실적</t>
  </si>
  <si>
    <t>2032년 청렴(부패방지)교육 이수 실적</t>
  </si>
  <si>
    <t>2033년 청렴(부패방지)교육 이수 실적</t>
  </si>
  <si>
    <t>2034년 청렴(부패방지)교육 이수 실적</t>
  </si>
  <si>
    <t>2035년 청렴(부패방지)교육 이수 실적</t>
  </si>
  <si>
    <t>2036년 청렴(부패방지)교육 이수 실적</t>
  </si>
  <si>
    <t>2037년 청렴(부패방지)교육 이수 실적</t>
  </si>
  <si>
    <t>2038년 청렴(부패방지)교육 이수 실적</t>
  </si>
  <si>
    <t>2039년 청렴(부패방지)교육 이수 실적</t>
  </si>
  <si>
    <t>2040년 청렴(부패방지)교육 이수 실적</t>
  </si>
  <si>
    <t>2041년 청렴(부패방지)교육 이수 실적</t>
  </si>
  <si>
    <t>일반직원</t>
    <phoneticPr fontId="1" type="noConversion"/>
  </si>
  <si>
    <t>일반강사에 의한 집합교육</t>
    <phoneticPr fontId="1" type="noConversion"/>
  </si>
  <si>
    <t>김윤기</t>
    <phoneticPr fontId="1" type="noConversion"/>
  </si>
  <si>
    <t>2020년 청렴(부패방지)교육 이수 실적</t>
    <phoneticPr fontId="1" type="noConversion"/>
  </si>
  <si>
    <t>2020년 청렴(부패방지)교육 이수 실적</t>
    <phoneticPr fontId="1" type="noConversion"/>
  </si>
  <si>
    <t>부패신고 및 보호제도</t>
  </si>
  <si>
    <t>성과감사팀(감사담당)</t>
    <phoneticPr fontId="1" type="noConversion"/>
  </si>
  <si>
    <t>2020.07.31.</t>
    <phoneticPr fontId="1" type="noConversion"/>
  </si>
  <si>
    <t>청렴교육 현황</t>
    <phoneticPr fontId="1" type="noConversion"/>
  </si>
  <si>
    <t>현행화</t>
    <phoneticPr fontId="1" type="noConversion"/>
  </si>
  <si>
    <t>2021.3월</t>
    <phoneticPr fontId="1" type="noConversion"/>
  </si>
  <si>
    <t>윤리</t>
    <phoneticPr fontId="1" type="noConversion"/>
  </si>
  <si>
    <t>감사·윤리</t>
    <phoneticPr fontId="1" type="noConversion"/>
  </si>
  <si>
    <t>분  야</t>
    <phoneticPr fontId="1" type="noConversion"/>
  </si>
  <si>
    <t>기  능</t>
    <phoneticPr fontId="1" type="noConversion"/>
  </si>
  <si>
    <r>
      <rPr>
        <b/>
        <sz val="11"/>
        <color theme="1"/>
        <rFont val="맑은 고딕"/>
        <family val="3"/>
        <charset val="129"/>
      </rPr>
      <t>※</t>
    </r>
    <r>
      <rPr>
        <b/>
        <sz val="7.7"/>
        <color theme="1"/>
        <rFont val="맑은 고딕"/>
        <family val="3"/>
        <charset val="129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 xml:space="preserve">국민권익위원회 부패방지교육 운영실적 자료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</si>
</sst>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"/>
    <numFmt numFmtId="180" formatCode="_(* #,##0_);_(* \(#,##0\);_(* &quot;-&quot;_);_(@_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sz val="11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i/>
      <sz val="10"/>
      <name val="Arial"/>
      <family val="2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name val="Arial"/>
      <family val="2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7.7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 style="double">
        <color auto="1"/>
      </bottom>
      <diagonal/>
    </border>
    <border>
      <left style="thin">
        <color auto="1"/>
      </left>
      <right style="thin">
        <color indexed="64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180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180" fontId="1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180" fontId="17" fillId="0" borderId="0" applyFont="0" applyFill="0" applyBorder="0" applyAlignment="0" applyProtection="0"/>
    <xf numFmtId="0" fontId="19" fillId="0" borderId="0"/>
    <xf numFmtId="0" fontId="19" fillId="0" borderId="0"/>
    <xf numFmtId="0" fontId="20" fillId="0" borderId="0"/>
    <xf numFmtId="0" fontId="16" fillId="0" borderId="0">
      <alignment vertical="center"/>
    </xf>
    <xf numFmtId="0" fontId="19" fillId="0" borderId="0"/>
    <xf numFmtId="0" fontId="19" fillId="0" borderId="0"/>
    <xf numFmtId="0" fontId="18" fillId="0" borderId="0" applyNumberFormat="0" applyFill="0" applyBorder="0" applyAlignment="0" applyProtection="0"/>
    <xf numFmtId="0" fontId="15" fillId="0" borderId="0">
      <alignment vertical="center"/>
    </xf>
    <xf numFmtId="0" fontId="20" fillId="0" borderId="0"/>
    <xf numFmtId="0" fontId="3" fillId="0" borderId="0">
      <alignment vertical="center"/>
    </xf>
  </cellStyleXfs>
  <cellXfs count="108">
    <xf numFmtId="0" fontId="0" fillId="0" borderId="0" xfId="0">
      <alignment vertical="center"/>
    </xf>
    <xf numFmtId="0" fontId="0" fillId="2" borderId="9" xfId="0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/>
    </xf>
    <xf numFmtId="0" fontId="0" fillId="3" borderId="19" xfId="0" applyFont="1" applyFill="1" applyBorder="1">
      <alignment vertical="center"/>
    </xf>
    <xf numFmtId="0" fontId="3" fillId="3" borderId="20" xfId="0" applyFont="1" applyFill="1" applyBorder="1" applyAlignment="1">
      <alignment horizontal="center" vertical="center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8" fillId="0" borderId="0" xfId="0" applyFont="1">
      <alignment vertical="center"/>
    </xf>
    <xf numFmtId="49" fontId="8" fillId="0" borderId="0" xfId="0" applyNumberFormat="1" applyFont="1">
      <alignment vertical="center"/>
    </xf>
    <xf numFmtId="0" fontId="3" fillId="4" borderId="9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0" borderId="9" xfId="0" applyFont="1" applyBorder="1" applyProtection="1">
      <alignment vertical="center"/>
      <protection locked="0"/>
    </xf>
    <xf numFmtId="2" fontId="8" fillId="3" borderId="9" xfId="0" applyNumberFormat="1" applyFont="1" applyFill="1" applyBorder="1">
      <alignment vertical="center"/>
    </xf>
    <xf numFmtId="0" fontId="8" fillId="3" borderId="9" xfId="0" applyFont="1" applyFill="1" applyBorder="1">
      <alignment vertical="center"/>
    </xf>
    <xf numFmtId="0" fontId="8" fillId="0" borderId="34" xfId="0" applyFont="1" applyBorder="1" applyProtection="1">
      <alignment vertical="center"/>
      <protection locked="0"/>
    </xf>
    <xf numFmtId="0" fontId="8" fillId="3" borderId="35" xfId="0" applyFont="1" applyFill="1" applyBorder="1" applyAlignment="1">
      <alignment horizontal="center" vertical="center"/>
    </xf>
    <xf numFmtId="0" fontId="8" fillId="0" borderId="36" xfId="0" applyFont="1" applyBorder="1" applyProtection="1">
      <alignment vertical="center"/>
      <protection locked="0"/>
    </xf>
    <xf numFmtId="2" fontId="8" fillId="3" borderId="36" xfId="0" applyNumberFormat="1" applyFont="1" applyFill="1" applyBorder="1">
      <alignment vertical="center"/>
    </xf>
    <xf numFmtId="0" fontId="8" fillId="3" borderId="36" xfId="0" applyFont="1" applyFill="1" applyBorder="1">
      <alignment vertical="center"/>
    </xf>
    <xf numFmtId="0" fontId="8" fillId="0" borderId="37" xfId="0" applyFont="1" applyBorder="1" applyProtection="1">
      <alignment vertical="center"/>
      <protection locked="0"/>
    </xf>
    <xf numFmtId="0" fontId="11" fillId="2" borderId="17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14" fontId="8" fillId="0" borderId="9" xfId="0" applyNumberFormat="1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8" fillId="0" borderId="0" xfId="0" applyFont="1" applyAlignment="1">
      <alignment vertical="center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36" xfId="0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14" fillId="3" borderId="32" xfId="0" applyFont="1" applyFill="1" applyBorder="1" applyAlignment="1">
      <alignment horizontal="center" vertical="center"/>
    </xf>
    <xf numFmtId="14" fontId="14" fillId="0" borderId="9" xfId="0" applyNumberFormat="1" applyFont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center" vertical="center"/>
      <protection locked="0"/>
    </xf>
    <xf numFmtId="0" fontId="14" fillId="0" borderId="9" xfId="0" applyFont="1" applyBorder="1" applyProtection="1">
      <alignment vertical="center"/>
      <protection locked="0"/>
    </xf>
    <xf numFmtId="2" fontId="14" fillId="3" borderId="9" xfId="0" applyNumberFormat="1" applyFont="1" applyFill="1" applyBorder="1">
      <alignment vertical="center"/>
    </xf>
    <xf numFmtId="0" fontId="14" fillId="3" borderId="9" xfId="0" applyFont="1" applyFill="1" applyBorder="1">
      <alignment vertical="center"/>
    </xf>
    <xf numFmtId="0" fontId="14" fillId="0" borderId="34" xfId="0" applyFont="1" applyBorder="1" applyProtection="1">
      <alignment vertical="center"/>
      <protection locked="0"/>
    </xf>
    <xf numFmtId="0" fontId="14" fillId="0" borderId="0" xfId="0" applyFont="1">
      <alignment vertical="center"/>
    </xf>
    <xf numFmtId="0" fontId="8" fillId="0" borderId="9" xfId="0" applyFont="1" applyFill="1" applyBorder="1" applyProtection="1">
      <alignment vertical="center"/>
      <protection locked="0"/>
    </xf>
    <xf numFmtId="0" fontId="8" fillId="0" borderId="9" xfId="0" applyFont="1" applyFill="1" applyBorder="1" applyAlignment="1" applyProtection="1">
      <alignment vertical="center"/>
      <protection locked="0"/>
    </xf>
    <xf numFmtId="0" fontId="14" fillId="0" borderId="9" xfId="0" applyFont="1" applyFill="1" applyBorder="1" applyAlignment="1" applyProtection="1">
      <alignment vertical="center"/>
      <protection locked="0"/>
    </xf>
    <xf numFmtId="0" fontId="14" fillId="0" borderId="34" xfId="0" applyFont="1" applyBorder="1" applyAlignment="1" applyProtection="1">
      <alignment vertical="center" wrapText="1"/>
      <protection locked="0"/>
    </xf>
    <xf numFmtId="176" fontId="4" fillId="3" borderId="20" xfId="0" applyNumberFormat="1" applyFont="1" applyFill="1" applyBorder="1" applyAlignment="1">
      <alignment horizontal="center" vertical="center"/>
    </xf>
    <xf numFmtId="14" fontId="14" fillId="0" borderId="9" xfId="0" applyNumberFormat="1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0" fillId="0" borderId="28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38" xfId="0" applyFont="1" applyBorder="1" applyAlignment="1" applyProtection="1">
      <alignment horizontal="center" vertical="center"/>
      <protection locked="0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0" fillId="0" borderId="26" xfId="0" applyFont="1" applyBorder="1" applyAlignment="1" applyProtection="1">
      <alignment vertical="center"/>
      <protection locked="0"/>
    </xf>
    <xf numFmtId="0" fontId="0" fillId="0" borderId="27" xfId="0" applyFont="1" applyBorder="1" applyAlignment="1" applyProtection="1">
      <alignment vertical="center"/>
      <protection locked="0"/>
    </xf>
    <xf numFmtId="0" fontId="11" fillId="2" borderId="28" xfId="0" applyFont="1" applyFill="1" applyBorder="1" applyAlignment="1">
      <alignment horizontal="center" vertical="center" wrapText="1"/>
    </xf>
    <xf numFmtId="0" fontId="11" fillId="2" borderId="39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12" fillId="2" borderId="28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39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vertical="center"/>
    </xf>
    <xf numFmtId="0" fontId="3" fillId="4" borderId="9" xfId="0" applyFont="1" applyFill="1" applyBorder="1" applyAlignment="1">
      <alignment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44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24" fillId="0" borderId="0" xfId="0" applyFont="1">
      <alignment vertical="center"/>
    </xf>
  </cellXfs>
  <cellStyles count="18">
    <cellStyle name="백분율 2" xfId="1"/>
    <cellStyle name="백분율 3" xfId="2"/>
    <cellStyle name="쉼표 [0] 2" xfId="3"/>
    <cellStyle name="쉼표 [0] 2 2" xfId="4"/>
    <cellStyle name="쉼표 [0] 2 3" xfId="5"/>
    <cellStyle name="쉼표 [0] 3" xfId="6"/>
    <cellStyle name="쉼표 [0] 4" xfId="7"/>
    <cellStyle name="표준" xfId="0" builtinId="0"/>
    <cellStyle name="표준 18" xfId="8"/>
    <cellStyle name="표준 19" xfId="9"/>
    <cellStyle name="표준 2" xfId="10"/>
    <cellStyle name="표준 2 2" xfId="11"/>
    <cellStyle name="표준 2 3" xfId="12"/>
    <cellStyle name="표준 20" xfId="13"/>
    <cellStyle name="표준 3" xfId="14"/>
    <cellStyle name="표준 4" xfId="15"/>
    <cellStyle name="표준 5" xfId="16"/>
    <cellStyle name="표준 6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_AZTMP0_\19&#45380;%20&#44368;&#50977;&#49892;&#51201;%20&#51077;&#47141;&#50577;&#498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총괄표 "/>
      <sheetName val="2. 세부실적 현황"/>
      <sheetName val="3. 기관 자체 점점검표"/>
      <sheetName val="CODE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청탁금지법</v>
          </cell>
          <cell r="B2" t="str">
            <v>001</v>
          </cell>
        </row>
        <row r="3">
          <cell r="A3" t="str">
            <v>공익신고자보호제도</v>
          </cell>
          <cell r="B3" t="str">
            <v>002</v>
          </cell>
        </row>
        <row r="4">
          <cell r="A4" t="str">
            <v>공직자행동강령</v>
          </cell>
          <cell r="B4" t="str">
            <v>003</v>
          </cell>
        </row>
        <row r="5">
          <cell r="A5" t="str">
            <v>사이버청렴교육</v>
          </cell>
          <cell r="B5" t="str">
            <v>004</v>
          </cell>
        </row>
        <row r="6">
          <cell r="A6" t="str">
            <v>부패신고 및 보호제도</v>
          </cell>
          <cell r="B6" t="str">
            <v>005</v>
          </cell>
        </row>
        <row r="7">
          <cell r="A7" t="str">
            <v>청렴소양</v>
          </cell>
          <cell r="B7" t="str">
            <v>006</v>
          </cell>
        </row>
        <row r="8">
          <cell r="A8" t="str">
            <v>공직윤리</v>
          </cell>
          <cell r="B8" t="str">
            <v>007</v>
          </cell>
        </row>
        <row r="9">
          <cell r="A9" t="str">
            <v>부패 또는 감사 사례교육</v>
          </cell>
          <cell r="B9" t="str">
            <v>008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3"/>
  <sheetViews>
    <sheetView tabSelected="1" zoomScale="70" zoomScaleNormal="70" workbookViewId="0">
      <selection activeCell="A14" sqref="A14"/>
    </sheetView>
  </sheetViews>
  <sheetFormatPr defaultRowHeight="16.5" x14ac:dyDescent="0.3"/>
  <sheetData>
    <row r="1" spans="1:21" ht="20.25" x14ac:dyDescent="0.3">
      <c r="A1" s="94" t="s">
        <v>101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6"/>
      <c r="R1" s="103" t="s">
        <v>106</v>
      </c>
      <c r="S1" s="104"/>
      <c r="T1" s="105" t="s">
        <v>105</v>
      </c>
      <c r="U1" s="105"/>
    </row>
    <row r="2" spans="1:21" ht="20.25" x14ac:dyDescent="0.3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9"/>
      <c r="R2" s="106" t="s">
        <v>107</v>
      </c>
      <c r="S2" s="104"/>
      <c r="T2" s="105" t="s">
        <v>104</v>
      </c>
      <c r="U2" s="105"/>
    </row>
    <row r="3" spans="1:21" ht="20.25" x14ac:dyDescent="0.3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2"/>
      <c r="R3" s="106" t="s">
        <v>102</v>
      </c>
      <c r="S3" s="104"/>
      <c r="T3" s="105" t="s">
        <v>103</v>
      </c>
      <c r="U3" s="105"/>
    </row>
    <row r="5" spans="1:21" ht="17.25" thickBot="1" x14ac:dyDescent="0.35">
      <c r="A5" s="107" t="s">
        <v>108</v>
      </c>
    </row>
    <row r="6" spans="1:21" x14ac:dyDescent="0.3">
      <c r="A6" s="59" t="s">
        <v>0</v>
      </c>
      <c r="B6" s="62" t="s">
        <v>1</v>
      </c>
      <c r="C6" s="64" t="s">
        <v>2</v>
      </c>
      <c r="D6" s="52" t="s">
        <v>38</v>
      </c>
      <c r="E6" s="53"/>
      <c r="F6" s="53"/>
      <c r="G6" s="53"/>
      <c r="H6" s="53"/>
      <c r="I6" s="53"/>
      <c r="J6" s="53"/>
      <c r="K6" s="53"/>
      <c r="L6" s="53"/>
      <c r="M6" s="65"/>
      <c r="N6" s="52" t="s">
        <v>3</v>
      </c>
      <c r="O6" s="53"/>
      <c r="P6" s="53"/>
      <c r="Q6" s="53"/>
      <c r="R6" s="65"/>
      <c r="S6" s="52" t="s">
        <v>4</v>
      </c>
      <c r="T6" s="53"/>
      <c r="U6" s="54"/>
    </row>
    <row r="7" spans="1:21" ht="33" x14ac:dyDescent="0.3">
      <c r="A7" s="60"/>
      <c r="B7" s="63"/>
      <c r="C7" s="63"/>
      <c r="D7" s="56" t="s">
        <v>6</v>
      </c>
      <c r="E7" s="57"/>
      <c r="F7" s="58"/>
      <c r="G7" s="2" t="s">
        <v>5</v>
      </c>
      <c r="H7" s="66" t="s">
        <v>39</v>
      </c>
      <c r="I7" s="67"/>
      <c r="J7" s="68"/>
      <c r="K7" s="56" t="s">
        <v>40</v>
      </c>
      <c r="L7" s="57"/>
      <c r="M7" s="58"/>
      <c r="N7" s="1" t="s">
        <v>41</v>
      </c>
      <c r="O7" s="1" t="s">
        <v>42</v>
      </c>
      <c r="P7" s="1" t="s">
        <v>43</v>
      </c>
      <c r="Q7" s="1" t="s">
        <v>44</v>
      </c>
      <c r="R7" s="3" t="s">
        <v>7</v>
      </c>
      <c r="S7" s="47" t="s">
        <v>32</v>
      </c>
      <c r="T7" s="47" t="s">
        <v>31</v>
      </c>
      <c r="U7" s="49" t="s">
        <v>8</v>
      </c>
    </row>
    <row r="8" spans="1:21" ht="68.25" thickBot="1" x14ac:dyDescent="0.35">
      <c r="A8" s="61"/>
      <c r="B8" s="48"/>
      <c r="C8" s="48"/>
      <c r="D8" s="5" t="s">
        <v>9</v>
      </c>
      <c r="E8" s="24" t="s">
        <v>36</v>
      </c>
      <c r="F8" s="5" t="s">
        <v>10</v>
      </c>
      <c r="G8" s="4" t="s">
        <v>33</v>
      </c>
      <c r="H8" s="4" t="s">
        <v>11</v>
      </c>
      <c r="I8" s="4" t="s">
        <v>12</v>
      </c>
      <c r="J8" s="4" t="s">
        <v>10</v>
      </c>
      <c r="K8" s="6" t="s">
        <v>11</v>
      </c>
      <c r="L8" s="6" t="s">
        <v>12</v>
      </c>
      <c r="M8" s="6" t="s">
        <v>10</v>
      </c>
      <c r="N8" s="25" t="s">
        <v>13</v>
      </c>
      <c r="O8" s="25" t="s">
        <v>37</v>
      </c>
      <c r="P8" s="24" t="s">
        <v>37</v>
      </c>
      <c r="Q8" s="24" t="s">
        <v>37</v>
      </c>
      <c r="R8" s="24" t="s">
        <v>37</v>
      </c>
      <c r="S8" s="51"/>
      <c r="T8" s="48"/>
      <c r="U8" s="50"/>
    </row>
    <row r="9" spans="1:21" ht="28.9" customHeight="1" thickTop="1" thickBot="1" x14ac:dyDescent="0.35">
      <c r="A9" s="7" t="s">
        <v>14</v>
      </c>
      <c r="B9" s="8" t="s">
        <v>14</v>
      </c>
      <c r="C9" s="8" t="s">
        <v>14</v>
      </c>
      <c r="D9" s="9">
        <v>83</v>
      </c>
      <c r="E9" s="9">
        <v>78</v>
      </c>
      <c r="F9" s="45">
        <f>E9/D9*100</f>
        <v>93.975903614457835</v>
      </c>
      <c r="G9" s="9" t="s">
        <v>54</v>
      </c>
      <c r="H9" s="9">
        <v>2</v>
      </c>
      <c r="I9" s="9">
        <v>0</v>
      </c>
      <c r="J9" s="45">
        <v>0</v>
      </c>
      <c r="K9" s="9">
        <v>6</v>
      </c>
      <c r="L9" s="9">
        <v>0</v>
      </c>
      <c r="M9" s="45">
        <v>0</v>
      </c>
      <c r="N9" s="9">
        <v>68</v>
      </c>
      <c r="O9" s="9">
        <v>3</v>
      </c>
      <c r="P9" s="9">
        <v>0</v>
      </c>
      <c r="Q9" s="9">
        <v>0</v>
      </c>
      <c r="R9" s="9">
        <v>45</v>
      </c>
      <c r="S9" s="9" t="s">
        <v>55</v>
      </c>
      <c r="T9" s="9" t="s">
        <v>59</v>
      </c>
      <c r="U9" s="10" t="s">
        <v>59</v>
      </c>
    </row>
    <row r="11" spans="1:21" ht="17.25" thickBot="1" x14ac:dyDescent="0.35"/>
    <row r="12" spans="1:21" x14ac:dyDescent="0.3">
      <c r="A12" s="55" t="s">
        <v>15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4"/>
    </row>
    <row r="13" spans="1:21" ht="46.15" customHeight="1" thickBot="1" x14ac:dyDescent="0.35">
      <c r="A13" s="72" t="s">
        <v>35</v>
      </c>
      <c r="B13" s="73"/>
      <c r="C13" s="74"/>
      <c r="D13" s="75" t="s">
        <v>57</v>
      </c>
      <c r="E13" s="75"/>
      <c r="F13" s="75"/>
      <c r="G13" s="76"/>
      <c r="H13" s="77" t="s">
        <v>45</v>
      </c>
      <c r="I13" s="73"/>
      <c r="J13" s="78"/>
      <c r="K13" s="69" t="s">
        <v>58</v>
      </c>
      <c r="L13" s="70"/>
      <c r="M13" s="70"/>
      <c r="N13" s="79"/>
      <c r="O13" s="80" t="s">
        <v>34</v>
      </c>
      <c r="P13" s="81"/>
      <c r="Q13" s="82"/>
      <c r="R13" s="69" t="s">
        <v>58</v>
      </c>
      <c r="S13" s="70"/>
      <c r="T13" s="70"/>
      <c r="U13" s="71"/>
    </row>
  </sheetData>
  <mergeCells count="26">
    <mergeCell ref="A1:Q3"/>
    <mergeCell ref="T3:U3"/>
    <mergeCell ref="T1:U1"/>
    <mergeCell ref="T2:U2"/>
    <mergeCell ref="R3:S3"/>
    <mergeCell ref="R2:S2"/>
    <mergeCell ref="R1:S1"/>
    <mergeCell ref="R13:U13"/>
    <mergeCell ref="A13:C13"/>
    <mergeCell ref="D13:G13"/>
    <mergeCell ref="H13:J13"/>
    <mergeCell ref="K13:N13"/>
    <mergeCell ref="O13:Q13"/>
    <mergeCell ref="T7:T8"/>
    <mergeCell ref="U7:U8"/>
    <mergeCell ref="S7:S8"/>
    <mergeCell ref="S6:U6"/>
    <mergeCell ref="A12:U12"/>
    <mergeCell ref="D7:F7"/>
    <mergeCell ref="A6:A8"/>
    <mergeCell ref="B6:B8"/>
    <mergeCell ref="C6:C8"/>
    <mergeCell ref="N6:R6"/>
    <mergeCell ref="D6:M6"/>
    <mergeCell ref="H7:J7"/>
    <mergeCell ref="K7:M7"/>
  </mergeCells>
  <phoneticPr fontId="1" type="noConversion"/>
  <dataValidations disablePrompts="1" count="4">
    <dataValidation type="whole" operator="greaterThanOrEqual" allowBlank="1" showInputMessage="1" showErrorMessage="1" errorTitle="교육방법 별 이수현황 입력오류" error="숫자를 입력해주세요" sqref="N9:R9">
      <formula1>0</formula1>
    </dataValidation>
    <dataValidation type="list" allowBlank="1" showInputMessage="1" showErrorMessage="1" errorTitle="가점 입력오류" error="Y,N 만 입력하세요" sqref="S9:U9">
      <formula1>"Y,N"</formula1>
    </dataValidation>
    <dataValidation type="whole" operator="greaterThanOrEqual" allowBlank="1" showInputMessage="1" showErrorMessage="1" errorTitle="교육이수 현황 입력오류" error="숫자를 입력해주세요" sqref="K9:L9 D9:E9 H9:I9">
      <formula1>0</formula1>
    </dataValidation>
    <dataValidation type="list" allowBlank="1" showInputMessage="1" showErrorMessage="1" errorTitle="교육운영 현황 입력오류" error="Y,N 만 입력하세요" sqref="G9">
      <formula1>"Y,N"</formula1>
    </dataValidation>
  </dataValidations>
  <pageMargins left="0.55000000000000004" right="0.43307086614173229" top="0.74803149606299213" bottom="0.74803149606299213" header="0.31496062992125984" footer="0.31496062992125984"/>
  <pageSetup paperSize="9" scale="65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1"/>
  <sheetViews>
    <sheetView zoomScale="70" zoomScaleNormal="70" workbookViewId="0">
      <selection activeCell="M46" sqref="M46"/>
    </sheetView>
  </sheetViews>
  <sheetFormatPr defaultColWidth="9" defaultRowHeight="12" x14ac:dyDescent="0.3"/>
  <cols>
    <col min="1" max="1" width="9" style="11"/>
    <col min="2" max="2" width="14.375" style="32" bestFit="1" customWidth="1"/>
    <col min="3" max="3" width="9" style="29"/>
    <col min="4" max="4" width="11.875" style="32" customWidth="1"/>
    <col min="5" max="5" width="9" style="11" customWidth="1"/>
    <col min="6" max="7" width="9" style="11"/>
    <col min="8" max="8" width="16.75" style="11" customWidth="1"/>
    <col min="9" max="9" width="13" style="11" bestFit="1" customWidth="1"/>
    <col min="10" max="10" width="20" style="11" bestFit="1" customWidth="1"/>
    <col min="11" max="11" width="13.875" style="11" bestFit="1" customWidth="1"/>
    <col min="12" max="12" width="9" style="11"/>
    <col min="13" max="13" width="40.125" style="11" customWidth="1"/>
    <col min="14" max="14" width="9" style="11"/>
    <col min="15" max="15" width="18.875" style="11" bestFit="1" customWidth="1"/>
    <col min="16" max="16" width="10.5" style="12" bestFit="1" customWidth="1"/>
    <col min="17" max="16384" width="9" style="11"/>
  </cols>
  <sheetData>
    <row r="1" spans="1:13" ht="30" customHeight="1" x14ac:dyDescent="0.3">
      <c r="A1" s="90" t="s">
        <v>16</v>
      </c>
      <c r="B1" s="83" t="s">
        <v>17</v>
      </c>
      <c r="C1" s="92" t="s">
        <v>18</v>
      </c>
      <c r="D1" s="83" t="s">
        <v>19</v>
      </c>
      <c r="E1" s="83" t="s">
        <v>20</v>
      </c>
      <c r="F1" s="83"/>
      <c r="G1" s="89" t="s">
        <v>21</v>
      </c>
      <c r="H1" s="83" t="s">
        <v>22</v>
      </c>
      <c r="I1" s="85" t="s">
        <v>23</v>
      </c>
      <c r="J1" s="83" t="s">
        <v>24</v>
      </c>
      <c r="K1" s="83" t="s">
        <v>25</v>
      </c>
      <c r="L1" s="83"/>
      <c r="M1" s="87" t="s">
        <v>26</v>
      </c>
    </row>
    <row r="2" spans="1:13" ht="30" customHeight="1" x14ac:dyDescent="0.3">
      <c r="A2" s="91"/>
      <c r="B2" s="84"/>
      <c r="C2" s="93"/>
      <c r="D2" s="84"/>
      <c r="E2" s="13" t="s">
        <v>27</v>
      </c>
      <c r="F2" s="13" t="s">
        <v>28</v>
      </c>
      <c r="G2" s="84"/>
      <c r="H2" s="84"/>
      <c r="I2" s="86"/>
      <c r="J2" s="84"/>
      <c r="K2" s="13" t="s">
        <v>29</v>
      </c>
      <c r="L2" s="13" t="s">
        <v>30</v>
      </c>
      <c r="M2" s="88"/>
    </row>
    <row r="3" spans="1:13" ht="30" customHeight="1" x14ac:dyDescent="0.3">
      <c r="A3" s="14" t="s">
        <v>14</v>
      </c>
      <c r="B3" s="26">
        <v>44019</v>
      </c>
      <c r="C3" s="42">
        <v>6</v>
      </c>
      <c r="D3" s="30" t="s">
        <v>48</v>
      </c>
      <c r="E3" s="15">
        <v>85</v>
      </c>
      <c r="F3" s="15">
        <v>1</v>
      </c>
      <c r="G3" s="16">
        <f>IFERROR(F3/E3*100,"")</f>
        <v>1.1764705882352942</v>
      </c>
      <c r="H3" s="15" t="s">
        <v>46</v>
      </c>
      <c r="I3" s="17" t="str">
        <f>IFERROR(VLOOKUP(H3,[1]CODE!$A$2:$B$9,2,FALSE),"")</f>
        <v>006</v>
      </c>
      <c r="J3" s="15" t="s">
        <v>49</v>
      </c>
      <c r="K3" s="15" t="s">
        <v>47</v>
      </c>
      <c r="L3" s="15"/>
      <c r="M3" s="39" t="s">
        <v>69</v>
      </c>
    </row>
    <row r="4" spans="1:13" ht="30" customHeight="1" x14ac:dyDescent="0.3">
      <c r="A4" s="14"/>
      <c r="B4" s="26">
        <v>44099</v>
      </c>
      <c r="C4" s="42">
        <v>2</v>
      </c>
      <c r="D4" s="30" t="s">
        <v>48</v>
      </c>
      <c r="E4" s="15">
        <v>85</v>
      </c>
      <c r="F4" s="15">
        <v>1</v>
      </c>
      <c r="G4" s="16">
        <f t="shared" ref="G4:G31" si="0">IFERROR(F4/E4*100,"")</f>
        <v>1.1764705882352942</v>
      </c>
      <c r="H4" s="15" t="s">
        <v>46</v>
      </c>
      <c r="I4" s="17" t="str">
        <f>IFERROR(VLOOKUP(H4,[1]CODE!$A$2:$B$9,2,FALSE),"")</f>
        <v>006</v>
      </c>
      <c r="J4" s="15" t="s">
        <v>49</v>
      </c>
      <c r="K4" s="15" t="s">
        <v>47</v>
      </c>
      <c r="L4" s="15"/>
      <c r="M4" s="18" t="s">
        <v>70</v>
      </c>
    </row>
    <row r="5" spans="1:13" s="40" customFormat="1" ht="30" customHeight="1" x14ac:dyDescent="0.3">
      <c r="A5" s="33"/>
      <c r="B5" s="34">
        <v>44131</v>
      </c>
      <c r="C5" s="43">
        <v>2</v>
      </c>
      <c r="D5" s="35" t="s">
        <v>56</v>
      </c>
      <c r="E5" s="36">
        <v>85</v>
      </c>
      <c r="F5" s="36">
        <v>68</v>
      </c>
      <c r="G5" s="37">
        <f t="shared" si="0"/>
        <v>80</v>
      </c>
      <c r="H5" s="36" t="s">
        <v>46</v>
      </c>
      <c r="I5" s="38" t="str">
        <f>IFERROR(VLOOKUP(H5,[1]CODE!$A$2:$B$9,2,FALSE),"")</f>
        <v>006</v>
      </c>
      <c r="J5" s="36" t="s">
        <v>49</v>
      </c>
      <c r="K5" s="36" t="s">
        <v>47</v>
      </c>
      <c r="L5" s="36"/>
      <c r="M5" s="44" t="s">
        <v>71</v>
      </c>
    </row>
    <row r="6" spans="1:13" ht="30" customHeight="1" x14ac:dyDescent="0.3">
      <c r="A6" s="14"/>
      <c r="B6" s="26" t="s">
        <v>60</v>
      </c>
      <c r="C6" s="42">
        <v>8</v>
      </c>
      <c r="D6" s="30" t="s">
        <v>48</v>
      </c>
      <c r="E6" s="15">
        <v>85</v>
      </c>
      <c r="F6" s="15">
        <v>3</v>
      </c>
      <c r="G6" s="16">
        <f t="shared" si="0"/>
        <v>3.5294117647058822</v>
      </c>
      <c r="H6" s="15" t="s">
        <v>50</v>
      </c>
      <c r="I6" s="17" t="str">
        <f>IFERROR(VLOOKUP(H6,[1]CODE!$A$2:$B$9,2,FALSE),"")</f>
        <v>004</v>
      </c>
      <c r="J6" s="15" t="s">
        <v>51</v>
      </c>
      <c r="K6" s="15" t="s">
        <v>47</v>
      </c>
      <c r="L6" s="15"/>
      <c r="M6" s="18" t="s">
        <v>96</v>
      </c>
    </row>
    <row r="7" spans="1:13" ht="30" customHeight="1" x14ac:dyDescent="0.3">
      <c r="A7" s="14"/>
      <c r="B7" s="26" t="s">
        <v>60</v>
      </c>
      <c r="C7" s="42">
        <v>7</v>
      </c>
      <c r="D7" s="30" t="s">
        <v>48</v>
      </c>
      <c r="E7" s="15">
        <v>85</v>
      </c>
      <c r="F7" s="15">
        <v>2</v>
      </c>
      <c r="G7" s="16">
        <f t="shared" si="0"/>
        <v>2.3529411764705883</v>
      </c>
      <c r="H7" s="15" t="s">
        <v>50</v>
      </c>
      <c r="I7" s="17" t="str">
        <f>IFERROR(VLOOKUP(H7,[1]CODE!$A$2:$B$9,2,FALSE),"")</f>
        <v>004</v>
      </c>
      <c r="J7" s="15" t="s">
        <v>51</v>
      </c>
      <c r="K7" s="15" t="s">
        <v>47</v>
      </c>
      <c r="L7" s="15"/>
      <c r="M7" s="18" t="s">
        <v>72</v>
      </c>
    </row>
    <row r="8" spans="1:13" ht="30" customHeight="1" x14ac:dyDescent="0.3">
      <c r="A8" s="14"/>
      <c r="B8" s="26" t="s">
        <v>60</v>
      </c>
      <c r="C8" s="42">
        <v>15</v>
      </c>
      <c r="D8" s="30" t="s">
        <v>48</v>
      </c>
      <c r="E8" s="15">
        <v>85</v>
      </c>
      <c r="F8" s="15">
        <v>1</v>
      </c>
      <c r="G8" s="16">
        <f t="shared" si="0"/>
        <v>1.1764705882352942</v>
      </c>
      <c r="H8" s="15" t="s">
        <v>50</v>
      </c>
      <c r="I8" s="17" t="str">
        <f>IFERROR(VLOOKUP(H8,[1]CODE!$A$2:$B$9,2,FALSE),"")</f>
        <v>004</v>
      </c>
      <c r="J8" s="15" t="s">
        <v>51</v>
      </c>
      <c r="K8" s="15" t="s">
        <v>47</v>
      </c>
      <c r="L8" s="15"/>
      <c r="M8" s="18" t="s">
        <v>73</v>
      </c>
    </row>
    <row r="9" spans="1:13" ht="30" customHeight="1" x14ac:dyDescent="0.3">
      <c r="A9" s="14"/>
      <c r="B9" s="26" t="s">
        <v>60</v>
      </c>
      <c r="C9" s="42">
        <v>10</v>
      </c>
      <c r="D9" s="30" t="s">
        <v>48</v>
      </c>
      <c r="E9" s="15">
        <v>85</v>
      </c>
      <c r="F9" s="15">
        <v>1</v>
      </c>
      <c r="G9" s="16">
        <f t="shared" si="0"/>
        <v>1.1764705882352942</v>
      </c>
      <c r="H9" s="15" t="s">
        <v>50</v>
      </c>
      <c r="I9" s="17" t="str">
        <f>IFERROR(VLOOKUP(H9,[1]CODE!$A$2:$B$9,2,FALSE),"")</f>
        <v>004</v>
      </c>
      <c r="J9" s="15" t="s">
        <v>51</v>
      </c>
      <c r="K9" s="15" t="s">
        <v>47</v>
      </c>
      <c r="L9" s="15"/>
      <c r="M9" s="18" t="s">
        <v>74</v>
      </c>
    </row>
    <row r="10" spans="1:13" ht="30" customHeight="1" x14ac:dyDescent="0.3">
      <c r="A10" s="14"/>
      <c r="B10" s="30" t="s">
        <v>61</v>
      </c>
      <c r="C10" s="27">
        <v>8</v>
      </c>
      <c r="D10" s="30" t="s">
        <v>48</v>
      </c>
      <c r="E10" s="15">
        <v>85</v>
      </c>
      <c r="F10" s="15">
        <v>7</v>
      </c>
      <c r="G10" s="16">
        <f t="shared" si="0"/>
        <v>8.235294117647058</v>
      </c>
      <c r="H10" s="15" t="s">
        <v>50</v>
      </c>
      <c r="I10" s="17" t="str">
        <f>IFERROR(VLOOKUP(H10,[1]CODE!$A$2:$B$9,2,FALSE),"")</f>
        <v>004</v>
      </c>
      <c r="J10" s="15" t="s">
        <v>51</v>
      </c>
      <c r="K10" s="15" t="s">
        <v>47</v>
      </c>
      <c r="L10" s="15"/>
      <c r="M10" s="18" t="s">
        <v>75</v>
      </c>
    </row>
    <row r="11" spans="1:13" ht="30" customHeight="1" x14ac:dyDescent="0.3">
      <c r="A11" s="14"/>
      <c r="B11" s="30" t="s">
        <v>61</v>
      </c>
      <c r="C11" s="27">
        <v>10</v>
      </c>
      <c r="D11" s="30" t="s">
        <v>48</v>
      </c>
      <c r="E11" s="15">
        <v>85</v>
      </c>
      <c r="F11" s="15">
        <v>2</v>
      </c>
      <c r="G11" s="16">
        <f t="shared" si="0"/>
        <v>2.3529411764705883</v>
      </c>
      <c r="H11" s="15" t="s">
        <v>50</v>
      </c>
      <c r="I11" s="17" t="str">
        <f>IFERROR(VLOOKUP(H11,[1]CODE!$A$2:$B$9,2,FALSE),"")</f>
        <v>004</v>
      </c>
      <c r="J11" s="15" t="s">
        <v>51</v>
      </c>
      <c r="K11" s="15" t="s">
        <v>47</v>
      </c>
      <c r="L11" s="15"/>
      <c r="M11" s="18" t="s">
        <v>76</v>
      </c>
    </row>
    <row r="12" spans="1:13" ht="30" customHeight="1" x14ac:dyDescent="0.3">
      <c r="A12" s="14"/>
      <c r="B12" s="30" t="s">
        <v>61</v>
      </c>
      <c r="C12" s="27">
        <v>15</v>
      </c>
      <c r="D12" s="30" t="s">
        <v>48</v>
      </c>
      <c r="E12" s="15">
        <v>85</v>
      </c>
      <c r="F12" s="15">
        <v>1</v>
      </c>
      <c r="G12" s="16">
        <f t="shared" si="0"/>
        <v>1.1764705882352942</v>
      </c>
      <c r="H12" s="15" t="s">
        <v>50</v>
      </c>
      <c r="I12" s="17" t="str">
        <f>IFERROR(VLOOKUP(H12,[1]CODE!$A$2:$B$9,2,FALSE),"")</f>
        <v>004</v>
      </c>
      <c r="J12" s="15" t="s">
        <v>51</v>
      </c>
      <c r="K12" s="15" t="s">
        <v>47</v>
      </c>
      <c r="L12" s="15"/>
      <c r="M12" s="18" t="s">
        <v>77</v>
      </c>
    </row>
    <row r="13" spans="1:13" ht="30" customHeight="1" x14ac:dyDescent="0.3">
      <c r="A13" s="14"/>
      <c r="B13" s="30" t="s">
        <v>61</v>
      </c>
      <c r="C13" s="27">
        <v>7</v>
      </c>
      <c r="D13" s="30" t="s">
        <v>48</v>
      </c>
      <c r="E13" s="15">
        <v>85</v>
      </c>
      <c r="F13" s="15">
        <v>2</v>
      </c>
      <c r="G13" s="16">
        <f t="shared" si="0"/>
        <v>2.3529411764705883</v>
      </c>
      <c r="H13" s="15" t="s">
        <v>50</v>
      </c>
      <c r="I13" s="17" t="str">
        <f>IFERROR(VLOOKUP(H13,[1]CODE!$A$2:$B$9,2,FALSE),"")</f>
        <v>004</v>
      </c>
      <c r="J13" s="15" t="s">
        <v>51</v>
      </c>
      <c r="K13" s="15" t="s">
        <v>47</v>
      </c>
      <c r="L13" s="15"/>
      <c r="M13" s="18" t="s">
        <v>78</v>
      </c>
    </row>
    <row r="14" spans="1:13" ht="30" customHeight="1" x14ac:dyDescent="0.3">
      <c r="A14" s="14"/>
      <c r="B14" s="30" t="s">
        <v>62</v>
      </c>
      <c r="C14" s="27">
        <v>8</v>
      </c>
      <c r="D14" s="30" t="s">
        <v>48</v>
      </c>
      <c r="E14" s="15">
        <v>85</v>
      </c>
      <c r="F14" s="15">
        <v>1</v>
      </c>
      <c r="G14" s="16">
        <f t="shared" si="0"/>
        <v>1.1764705882352942</v>
      </c>
      <c r="H14" s="15" t="s">
        <v>50</v>
      </c>
      <c r="I14" s="17" t="str">
        <f>IFERROR(VLOOKUP(H14,[1]CODE!$A$2:$B$9,2,FALSE),"")</f>
        <v>004</v>
      </c>
      <c r="J14" s="15" t="s">
        <v>51</v>
      </c>
      <c r="K14" s="15" t="s">
        <v>47</v>
      </c>
      <c r="L14" s="15"/>
      <c r="M14" s="18" t="s">
        <v>79</v>
      </c>
    </row>
    <row r="15" spans="1:13" ht="30" customHeight="1" x14ac:dyDescent="0.3">
      <c r="A15" s="14"/>
      <c r="B15" s="30" t="s">
        <v>62</v>
      </c>
      <c r="C15" s="27">
        <v>15</v>
      </c>
      <c r="D15" s="30" t="s">
        <v>48</v>
      </c>
      <c r="E15" s="15">
        <v>85</v>
      </c>
      <c r="F15" s="15">
        <v>4</v>
      </c>
      <c r="G15" s="16">
        <f t="shared" si="0"/>
        <v>4.7058823529411766</v>
      </c>
      <c r="H15" s="15" t="s">
        <v>50</v>
      </c>
      <c r="I15" s="17" t="str">
        <f>IFERROR(VLOOKUP(H15,[1]CODE!$A$2:$B$9,2,FALSE),"")</f>
        <v>004</v>
      </c>
      <c r="J15" s="15" t="s">
        <v>51</v>
      </c>
      <c r="K15" s="15" t="s">
        <v>47</v>
      </c>
      <c r="L15" s="15"/>
      <c r="M15" s="18" t="s">
        <v>80</v>
      </c>
    </row>
    <row r="16" spans="1:13" ht="30" customHeight="1" x14ac:dyDescent="0.3">
      <c r="A16" s="14"/>
      <c r="B16" s="30" t="s">
        <v>63</v>
      </c>
      <c r="C16" s="27">
        <v>15</v>
      </c>
      <c r="D16" s="30" t="s">
        <v>48</v>
      </c>
      <c r="E16" s="15">
        <v>85</v>
      </c>
      <c r="F16" s="15">
        <v>2</v>
      </c>
      <c r="G16" s="16">
        <f t="shared" si="0"/>
        <v>2.3529411764705883</v>
      </c>
      <c r="H16" s="15" t="s">
        <v>50</v>
      </c>
      <c r="I16" s="17" t="str">
        <f>IFERROR(VLOOKUP(H16,[1]CODE!$A$2:$B$9,2,FALSE),"")</f>
        <v>004</v>
      </c>
      <c r="J16" s="15" t="s">
        <v>51</v>
      </c>
      <c r="K16" s="15" t="s">
        <v>47</v>
      </c>
      <c r="L16" s="15"/>
      <c r="M16" s="18" t="s">
        <v>81</v>
      </c>
    </row>
    <row r="17" spans="1:13" ht="30" customHeight="1" x14ac:dyDescent="0.3">
      <c r="A17" s="14"/>
      <c r="B17" s="30" t="s">
        <v>63</v>
      </c>
      <c r="C17" s="27">
        <v>8</v>
      </c>
      <c r="D17" s="30" t="s">
        <v>48</v>
      </c>
      <c r="E17" s="15">
        <v>85</v>
      </c>
      <c r="F17" s="15">
        <v>6</v>
      </c>
      <c r="G17" s="16">
        <f t="shared" si="0"/>
        <v>7.0588235294117645</v>
      </c>
      <c r="H17" s="15" t="s">
        <v>50</v>
      </c>
      <c r="I17" s="17" t="str">
        <f>IFERROR(VLOOKUP(H17,[1]CODE!$A$2:$B$9,2,FALSE),"")</f>
        <v>004</v>
      </c>
      <c r="J17" s="15" t="s">
        <v>51</v>
      </c>
      <c r="K17" s="15" t="s">
        <v>47</v>
      </c>
      <c r="L17" s="15"/>
      <c r="M17" s="18" t="s">
        <v>82</v>
      </c>
    </row>
    <row r="18" spans="1:13" ht="30" customHeight="1" x14ac:dyDescent="0.3">
      <c r="A18" s="14"/>
      <c r="B18" s="30" t="s">
        <v>63</v>
      </c>
      <c r="C18" s="27">
        <v>3</v>
      </c>
      <c r="D18" s="30" t="s">
        <v>48</v>
      </c>
      <c r="E18" s="15">
        <v>85</v>
      </c>
      <c r="F18" s="15">
        <v>1</v>
      </c>
      <c r="G18" s="16">
        <f t="shared" si="0"/>
        <v>1.1764705882352942</v>
      </c>
      <c r="H18" s="15" t="s">
        <v>50</v>
      </c>
      <c r="I18" s="17" t="str">
        <f>IFERROR(VLOOKUP(H18,[1]CODE!$A$2:$B$9,2,FALSE),"")</f>
        <v>004</v>
      </c>
      <c r="J18" s="15" t="s">
        <v>51</v>
      </c>
      <c r="K18" s="41" t="s">
        <v>52</v>
      </c>
      <c r="L18" s="15"/>
      <c r="M18" s="18" t="s">
        <v>83</v>
      </c>
    </row>
    <row r="19" spans="1:13" ht="30" customHeight="1" x14ac:dyDescent="0.3">
      <c r="A19" s="14"/>
      <c r="B19" s="30" t="s">
        <v>64</v>
      </c>
      <c r="C19" s="27">
        <v>8</v>
      </c>
      <c r="D19" s="30" t="s">
        <v>48</v>
      </c>
      <c r="E19" s="15">
        <v>85</v>
      </c>
      <c r="F19" s="15">
        <v>1</v>
      </c>
      <c r="G19" s="16">
        <f t="shared" si="0"/>
        <v>1.1764705882352942</v>
      </c>
      <c r="H19" s="15" t="s">
        <v>50</v>
      </c>
      <c r="I19" s="17" t="str">
        <f>IFERROR(VLOOKUP(H19,[1]CODE!$A$2:$B$9,2,FALSE),"")</f>
        <v>004</v>
      </c>
      <c r="J19" s="15" t="s">
        <v>51</v>
      </c>
      <c r="K19" s="41" t="s">
        <v>47</v>
      </c>
      <c r="L19" s="15"/>
      <c r="M19" s="18" t="s">
        <v>84</v>
      </c>
    </row>
    <row r="20" spans="1:13" ht="30" customHeight="1" x14ac:dyDescent="0.3">
      <c r="A20" s="14"/>
      <c r="B20" s="30" t="s">
        <v>65</v>
      </c>
      <c r="C20" s="27">
        <v>8</v>
      </c>
      <c r="D20" s="30" t="s">
        <v>48</v>
      </c>
      <c r="E20" s="15">
        <v>85</v>
      </c>
      <c r="F20" s="15">
        <v>2</v>
      </c>
      <c r="G20" s="16">
        <f t="shared" si="0"/>
        <v>2.3529411764705883</v>
      </c>
      <c r="H20" s="15" t="s">
        <v>50</v>
      </c>
      <c r="I20" s="17" t="str">
        <f>IFERROR(VLOOKUP(H20,[1]CODE!$A$2:$B$9,2,FALSE),"")</f>
        <v>004</v>
      </c>
      <c r="J20" s="15" t="s">
        <v>51</v>
      </c>
      <c r="K20" s="41" t="s">
        <v>47</v>
      </c>
      <c r="L20" s="15"/>
      <c r="M20" s="18" t="s">
        <v>85</v>
      </c>
    </row>
    <row r="21" spans="1:13" ht="30" customHeight="1" x14ac:dyDescent="0.3">
      <c r="A21" s="14"/>
      <c r="B21" s="30" t="s">
        <v>65</v>
      </c>
      <c r="C21" s="27">
        <v>7</v>
      </c>
      <c r="D21" s="30" t="s">
        <v>48</v>
      </c>
      <c r="E21" s="15">
        <v>85</v>
      </c>
      <c r="F21" s="15">
        <v>1</v>
      </c>
      <c r="G21" s="16">
        <f t="shared" si="0"/>
        <v>1.1764705882352942</v>
      </c>
      <c r="H21" s="15" t="s">
        <v>50</v>
      </c>
      <c r="I21" s="17" t="str">
        <f>IFERROR(VLOOKUP(H21,[1]CODE!$A$2:$B$9,2,FALSE),"")</f>
        <v>004</v>
      </c>
      <c r="J21" s="15" t="s">
        <v>51</v>
      </c>
      <c r="K21" s="41" t="s">
        <v>53</v>
      </c>
      <c r="L21" s="15"/>
      <c r="M21" s="18" t="s">
        <v>86</v>
      </c>
    </row>
    <row r="22" spans="1:13" ht="30" customHeight="1" x14ac:dyDescent="0.3">
      <c r="A22" s="14"/>
      <c r="B22" s="30" t="s">
        <v>66</v>
      </c>
      <c r="C22" s="27">
        <v>8</v>
      </c>
      <c r="D22" s="30" t="s">
        <v>48</v>
      </c>
      <c r="E22" s="15">
        <v>85</v>
      </c>
      <c r="F22" s="15">
        <v>1</v>
      </c>
      <c r="G22" s="16">
        <f t="shared" si="0"/>
        <v>1.1764705882352942</v>
      </c>
      <c r="H22" s="15" t="s">
        <v>50</v>
      </c>
      <c r="I22" s="17" t="str">
        <f>IFERROR(VLOOKUP(H22,[1]CODE!$A$2:$B$9,2,FALSE),"")</f>
        <v>004</v>
      </c>
      <c r="J22" s="15" t="s">
        <v>51</v>
      </c>
      <c r="K22" s="41" t="s">
        <v>47</v>
      </c>
      <c r="L22" s="15"/>
      <c r="M22" s="18" t="s">
        <v>87</v>
      </c>
    </row>
    <row r="23" spans="1:13" ht="30" customHeight="1" x14ac:dyDescent="0.3">
      <c r="A23" s="14"/>
      <c r="B23" s="30" t="s">
        <v>66</v>
      </c>
      <c r="C23" s="27">
        <v>6</v>
      </c>
      <c r="D23" s="30" t="s">
        <v>48</v>
      </c>
      <c r="E23" s="15">
        <v>85</v>
      </c>
      <c r="F23" s="15">
        <v>1</v>
      </c>
      <c r="G23" s="16">
        <f t="shared" si="0"/>
        <v>1.1764705882352942</v>
      </c>
      <c r="H23" s="15" t="s">
        <v>50</v>
      </c>
      <c r="I23" s="17" t="str">
        <f>IFERROR(VLOOKUP(H23,[1]CODE!$A$2:$B$9,2,FALSE),"")</f>
        <v>004</v>
      </c>
      <c r="J23" s="15" t="s">
        <v>51</v>
      </c>
      <c r="K23" s="41" t="s">
        <v>47</v>
      </c>
      <c r="L23" s="15"/>
      <c r="M23" s="18" t="s">
        <v>88</v>
      </c>
    </row>
    <row r="24" spans="1:13" ht="30" customHeight="1" x14ac:dyDescent="0.3">
      <c r="A24" s="14"/>
      <c r="B24" s="30" t="s">
        <v>67</v>
      </c>
      <c r="C24" s="27">
        <v>3</v>
      </c>
      <c r="D24" s="30" t="s">
        <v>48</v>
      </c>
      <c r="E24" s="15">
        <v>85</v>
      </c>
      <c r="F24" s="15">
        <v>3</v>
      </c>
      <c r="G24" s="16">
        <f t="shared" si="0"/>
        <v>3.5294117647058822</v>
      </c>
      <c r="H24" s="15" t="s">
        <v>50</v>
      </c>
      <c r="I24" s="17" t="str">
        <f>IFERROR(VLOOKUP(H24,[1]CODE!$A$2:$B$9,2,FALSE),"")</f>
        <v>004</v>
      </c>
      <c r="J24" s="15" t="s">
        <v>51</v>
      </c>
      <c r="K24" s="41" t="s">
        <v>52</v>
      </c>
      <c r="L24" s="15"/>
      <c r="M24" s="18" t="s">
        <v>89</v>
      </c>
    </row>
    <row r="25" spans="1:13" ht="30" customHeight="1" x14ac:dyDescent="0.3">
      <c r="A25" s="14"/>
      <c r="B25" s="30" t="s">
        <v>68</v>
      </c>
      <c r="C25" s="27">
        <v>3</v>
      </c>
      <c r="D25" s="30" t="s">
        <v>48</v>
      </c>
      <c r="E25" s="15">
        <v>85</v>
      </c>
      <c r="F25" s="15">
        <v>1</v>
      </c>
      <c r="G25" s="16">
        <f t="shared" si="0"/>
        <v>1.1764705882352942</v>
      </c>
      <c r="H25" s="15" t="s">
        <v>50</v>
      </c>
      <c r="I25" s="17" t="str">
        <f>IFERROR(VLOOKUP(H25,[1]CODE!$A$2:$B$9,2,FALSE),"")</f>
        <v>004</v>
      </c>
      <c r="J25" s="15" t="s">
        <v>51</v>
      </c>
      <c r="K25" s="41" t="s">
        <v>52</v>
      </c>
      <c r="L25" s="15"/>
      <c r="M25" s="18" t="s">
        <v>90</v>
      </c>
    </row>
    <row r="26" spans="1:13" ht="30" customHeight="1" x14ac:dyDescent="0.3">
      <c r="A26" s="14"/>
      <c r="B26" s="30" t="s">
        <v>68</v>
      </c>
      <c r="C26" s="27">
        <v>8</v>
      </c>
      <c r="D26" s="30" t="s">
        <v>48</v>
      </c>
      <c r="E26" s="15">
        <v>85</v>
      </c>
      <c r="F26" s="15">
        <v>1</v>
      </c>
      <c r="G26" s="16">
        <f t="shared" si="0"/>
        <v>1.1764705882352942</v>
      </c>
      <c r="H26" s="15" t="s">
        <v>50</v>
      </c>
      <c r="I26" s="17" t="str">
        <f>IFERROR(VLOOKUP(H26,[1]CODE!$A$2:$B$9,2,FALSE),"")</f>
        <v>004</v>
      </c>
      <c r="J26" s="15" t="s">
        <v>51</v>
      </c>
      <c r="K26" s="41" t="s">
        <v>47</v>
      </c>
      <c r="L26" s="15"/>
      <c r="M26" s="18" t="s">
        <v>91</v>
      </c>
    </row>
    <row r="27" spans="1:13" ht="30" customHeight="1" x14ac:dyDescent="0.3">
      <c r="A27" s="14"/>
      <c r="B27" s="30" t="s">
        <v>68</v>
      </c>
      <c r="C27" s="27">
        <v>5</v>
      </c>
      <c r="D27" s="30" t="s">
        <v>48</v>
      </c>
      <c r="E27" s="15">
        <v>85</v>
      </c>
      <c r="F27" s="15">
        <v>1</v>
      </c>
      <c r="G27" s="16">
        <f t="shared" si="0"/>
        <v>1.1764705882352942</v>
      </c>
      <c r="H27" s="15" t="s">
        <v>50</v>
      </c>
      <c r="I27" s="17" t="str">
        <f>IFERROR(VLOOKUP(H27,[1]CODE!$A$2:$B$9,2,FALSE),"")</f>
        <v>004</v>
      </c>
      <c r="J27" s="15" t="s">
        <v>51</v>
      </c>
      <c r="K27" s="41" t="s">
        <v>53</v>
      </c>
      <c r="L27" s="15"/>
      <c r="M27" s="18" t="s">
        <v>92</v>
      </c>
    </row>
    <row r="28" spans="1:13" s="40" customFormat="1" ht="30" customHeight="1" x14ac:dyDescent="0.3">
      <c r="A28" s="33"/>
      <c r="B28" s="46" t="s">
        <v>100</v>
      </c>
      <c r="C28" s="43">
        <v>1</v>
      </c>
      <c r="D28" s="35" t="s">
        <v>93</v>
      </c>
      <c r="E28" s="36">
        <v>85</v>
      </c>
      <c r="F28" s="36">
        <v>3</v>
      </c>
      <c r="G28" s="37"/>
      <c r="H28" s="36" t="s">
        <v>98</v>
      </c>
      <c r="I28" s="38"/>
      <c r="J28" s="36" t="s">
        <v>94</v>
      </c>
      <c r="K28" s="36" t="s">
        <v>99</v>
      </c>
      <c r="L28" s="35" t="s">
        <v>95</v>
      </c>
      <c r="M28" s="44" t="s">
        <v>97</v>
      </c>
    </row>
    <row r="29" spans="1:13" ht="30" customHeight="1" x14ac:dyDescent="0.3">
      <c r="A29" s="14"/>
      <c r="B29" s="30"/>
      <c r="C29" s="27"/>
      <c r="D29" s="30"/>
      <c r="E29" s="15"/>
      <c r="F29" s="15"/>
      <c r="G29" s="16" t="str">
        <f t="shared" si="0"/>
        <v/>
      </c>
      <c r="H29" s="15"/>
      <c r="I29" s="17" t="str">
        <f>IFERROR(VLOOKUP(H29,[1]CODE!$A$2:$B$9,2,FALSE),"")</f>
        <v/>
      </c>
      <c r="J29" s="15"/>
      <c r="K29" s="15"/>
      <c r="L29" s="15"/>
      <c r="M29" s="18"/>
    </row>
    <row r="30" spans="1:13" ht="30" customHeight="1" x14ac:dyDescent="0.3">
      <c r="A30" s="14"/>
      <c r="B30" s="30"/>
      <c r="C30" s="27"/>
      <c r="D30" s="30"/>
      <c r="E30" s="15"/>
      <c r="F30" s="15"/>
      <c r="G30" s="16" t="str">
        <f t="shared" si="0"/>
        <v/>
      </c>
      <c r="H30" s="15"/>
      <c r="I30" s="17" t="str">
        <f>IFERROR(VLOOKUP(H30,[1]CODE!$A$2:$B$9,2,FALSE),"")</f>
        <v/>
      </c>
      <c r="J30" s="15"/>
      <c r="K30" s="15"/>
      <c r="L30" s="15"/>
      <c r="M30" s="18"/>
    </row>
    <row r="31" spans="1:13" ht="30" customHeight="1" thickBot="1" x14ac:dyDescent="0.35">
      <c r="A31" s="19"/>
      <c r="B31" s="31"/>
      <c r="C31" s="28"/>
      <c r="D31" s="31"/>
      <c r="E31" s="20"/>
      <c r="F31" s="20"/>
      <c r="G31" s="21" t="str">
        <f t="shared" si="0"/>
        <v/>
      </c>
      <c r="H31" s="20"/>
      <c r="I31" s="22" t="str">
        <f>IFERROR(VLOOKUP(H31,[1]CODE!$A$2:$B$9,2,FALSE),"")</f>
        <v/>
      </c>
      <c r="J31" s="20"/>
      <c r="K31" s="20"/>
      <c r="L31" s="20"/>
      <c r="M31" s="23"/>
    </row>
  </sheetData>
  <mergeCells count="11">
    <mergeCell ref="G1:G2"/>
    <mergeCell ref="A1:A2"/>
    <mergeCell ref="B1:B2"/>
    <mergeCell ref="C1:C2"/>
    <mergeCell ref="D1:D2"/>
    <mergeCell ref="E1:F1"/>
    <mergeCell ref="H1:H2"/>
    <mergeCell ref="I1:I2"/>
    <mergeCell ref="J1:J2"/>
    <mergeCell ref="K1:L1"/>
    <mergeCell ref="M1:M2"/>
  </mergeCells>
  <phoneticPr fontId="1" type="noConversion"/>
  <dataValidations count="5">
    <dataValidation type="date" allowBlank="1" showInputMessage="1" showErrorMessage="1" errorTitle="입력오류" error="날자형식으로 입력해주세요_x000a_(2019-01-01)" sqref="B3">
      <formula1>1</formula1>
      <formula2>2958465</formula2>
    </dataValidation>
    <dataValidation type="custom" operator="greaterThanOrEqual" allowBlank="1" showInputMessage="1" showErrorMessage="1" errorTitle="입력오류" error="숫자 또는 현원보다 적게 입력하세요" sqref="F3">
      <formula1>F3&lt;E3</formula1>
    </dataValidation>
    <dataValidation type="whole" operator="greaterThanOrEqual" allowBlank="1" showInputMessage="1" showErrorMessage="1" errorTitle="입력오류" error="숫자를 입력해주세요" sqref="E3">
      <formula1>0</formula1>
    </dataValidation>
    <dataValidation type="whole" allowBlank="1" showInputMessage="1" showErrorMessage="1" errorTitle="교육시간 입력오류" error="숫자를 입력해주세요_x000a_(1~23)" sqref="C3:C5 C6:C31">
      <formula1>1</formula1>
      <formula2>23</formula2>
    </dataValidation>
    <dataValidation type="list" allowBlank="1" showInputMessage="1" showErrorMessage="1" sqref="H3:H5 H6:H31">
      <formula1>"청탁금지법, 공익신고자보호제도, 공직자행동강령, 사이버청렴교육, 부패신고 및 보호제도, 청렴소양, 공직윤리, 부패 또는 감사 사례교육"</formula1>
    </dataValidation>
  </dataValidations>
  <pageMargins left="0.39" right="0.43" top="0.74803149606299213" bottom="0.74803149606299213" header="0.31496062992125984" footer="0.31496062992125984"/>
  <pageSetup paperSize="9" scale="7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총괄표</vt:lpstr>
      <vt:lpstr>세부실적현황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2019-11-06T00:56:45Z</cp:lastPrinted>
  <dcterms:created xsi:type="dcterms:W3CDTF">2019-10-24T08:26:16Z</dcterms:created>
  <dcterms:modified xsi:type="dcterms:W3CDTF">2021-03-26T01:50:54Z</dcterms:modified>
</cp:coreProperties>
</file>